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Shared drives\Project Folders\254 P40  Rehabilitation (km 0.00 to 1.800)\Phase 4 - Documentation &amp; Tender\ELECTRONIC BOQ 18-10-2023\"/>
    </mc:Choice>
  </mc:AlternateContent>
  <xr:revisionPtr revIDLastSave="0" documentId="13_ncr:1_{43327D48-8DBB-4CB8-B84A-38846F1374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Q" sheetId="1" r:id="rId1"/>
    <sheet name="Summary with CPG %" sheetId="2" r:id="rId2"/>
    <sheet name="SUMMARY WITH 15% VAT" sheetId="3" r:id="rId3"/>
  </sheets>
  <definedNames>
    <definedName name="_xlnm.Print_Area" localSheetId="0">BoQ!$B$1:$J$212</definedName>
  </definedNames>
  <calcPr calcId="191029"/>
</workbook>
</file>

<file path=xl/calcChain.xml><?xml version="1.0" encoding="utf-8"?>
<calcChain xmlns="http://schemas.openxmlformats.org/spreadsheetml/2006/main">
  <c r="K102" i="1" l="1"/>
  <c r="K107" i="1" l="1"/>
  <c r="H97" i="1" l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9" i="1"/>
  <c r="K40" i="1"/>
  <c r="K41" i="1"/>
  <c r="K49" i="1"/>
  <c r="K50" i="1"/>
  <c r="K51" i="1"/>
  <c r="K52" i="1"/>
  <c r="K53" i="1"/>
  <c r="K54" i="1"/>
  <c r="K55" i="1"/>
  <c r="K57" i="1"/>
  <c r="K59" i="1"/>
  <c r="K103" i="1"/>
  <c r="K104" i="1"/>
  <c r="K127" i="1"/>
  <c r="K128" i="1"/>
  <c r="K129" i="1"/>
  <c r="K133" i="1"/>
  <c r="K134" i="1"/>
  <c r="K143" i="1"/>
  <c r="K147" i="1"/>
  <c r="K148" i="1"/>
  <c r="K149" i="1"/>
  <c r="K150" i="1"/>
  <c r="K151" i="1"/>
  <c r="K153" i="1"/>
  <c r="K154" i="1"/>
  <c r="K155" i="1"/>
  <c r="K157" i="1"/>
  <c r="K158" i="1"/>
  <c r="K160" i="1"/>
  <c r="K161" i="1"/>
  <c r="K163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H339" i="1" l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H263" i="1"/>
  <c r="A263" i="1"/>
  <c r="H262" i="1"/>
  <c r="A262" i="1"/>
  <c r="H261" i="1"/>
  <c r="A261" i="1"/>
  <c r="H260" i="1"/>
  <c r="A260" i="1"/>
  <c r="H259" i="1"/>
  <c r="A259" i="1"/>
  <c r="H258" i="1"/>
  <c r="A258" i="1"/>
  <c r="H257" i="1"/>
  <c r="A257" i="1"/>
  <c r="H256" i="1"/>
  <c r="A256" i="1"/>
  <c r="H255" i="1"/>
  <c r="A255" i="1"/>
  <c r="H254" i="1"/>
  <c r="A254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H245" i="1"/>
  <c r="A245" i="1"/>
  <c r="H244" i="1"/>
  <c r="A244" i="1"/>
  <c r="H243" i="1"/>
  <c r="A243" i="1"/>
  <c r="H242" i="1"/>
  <c r="A242" i="1"/>
  <c r="H241" i="1"/>
  <c r="A241" i="1"/>
  <c r="H240" i="1"/>
  <c r="A240" i="1"/>
  <c r="H239" i="1"/>
  <c r="A239" i="1"/>
  <c r="H238" i="1"/>
  <c r="A238" i="1"/>
  <c r="H237" i="1"/>
  <c r="A237" i="1"/>
  <c r="H236" i="1"/>
  <c r="A236" i="1"/>
  <c r="H235" i="1"/>
  <c r="A235" i="1"/>
  <c r="H234" i="1"/>
  <c r="A234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H227" i="1"/>
  <c r="A227" i="1"/>
  <c r="H226" i="1"/>
  <c r="A226" i="1"/>
  <c r="H225" i="1"/>
  <c r="A225" i="1"/>
  <c r="H224" i="1"/>
  <c r="A224" i="1"/>
  <c r="H223" i="1"/>
  <c r="A223" i="1"/>
  <c r="H222" i="1"/>
  <c r="A222" i="1"/>
  <c r="H221" i="1"/>
  <c r="A221" i="1"/>
  <c r="H220" i="1"/>
  <c r="A220" i="1"/>
  <c r="H219" i="1"/>
  <c r="A219" i="1"/>
  <c r="H218" i="1"/>
  <c r="A218" i="1"/>
  <c r="A217" i="1"/>
  <c r="A216" i="1"/>
  <c r="A215" i="1"/>
  <c r="A214" i="1"/>
  <c r="A213" i="1"/>
  <c r="H132" i="1" l="1"/>
  <c r="H146" i="1"/>
  <c r="H56" i="1"/>
  <c r="D14" i="3" l="1"/>
  <c r="D17" i="3" s="1"/>
  <c r="D20" i="3" s="1"/>
  <c r="D23" i="3" s="1"/>
  <c r="D26" i="3" s="1"/>
  <c r="D29" i="3" s="1"/>
  <c r="D32" i="3" s="1"/>
</calcChain>
</file>

<file path=xl/sharedStrings.xml><?xml version="1.0" encoding="utf-8"?>
<sst xmlns="http://schemas.openxmlformats.org/spreadsheetml/2006/main" count="640" uniqueCount="391">
  <si>
    <t>KWA-ZULU NATAL</t>
  </si>
  <si>
    <t>DEPARTMENT OF TRANSPORT</t>
  </si>
  <si>
    <t>SCHEDULE A: ROADWORKS</t>
  </si>
  <si>
    <t>ITEM</t>
  </si>
  <si>
    <t>DESCRIPTION</t>
  </si>
  <si>
    <t>UNIT</t>
  </si>
  <si>
    <t>LI</t>
  </si>
  <si>
    <t>QTY</t>
  </si>
  <si>
    <t>RATE</t>
  </si>
  <si>
    <t>AMOUNT</t>
  </si>
  <si>
    <t>C1.2</t>
  </si>
  <si>
    <t>GENERAL REQUIREMENTS AND PAYMENT</t>
  </si>
  <si>
    <t>C1.2.1</t>
  </si>
  <si>
    <t>Environmental Management</t>
  </si>
  <si>
    <t>C1.2.1.1</t>
  </si>
  <si>
    <t>Monitoring of compliance with and reporting on the EMP</t>
  </si>
  <si>
    <t>month</t>
  </si>
  <si>
    <t>C1.2.2</t>
  </si>
  <si>
    <t>Programming and Reporting</t>
  </si>
  <si>
    <t>C1.2.2.1</t>
  </si>
  <si>
    <t>Submission of a Scheme 1 Programme</t>
  </si>
  <si>
    <t>Lump Sum</t>
  </si>
  <si>
    <t>C1.2.3</t>
  </si>
  <si>
    <t>Routine road maintenance of existing public roads within the Site of the Works or other public roads outside the Site of Works which are used as detours</t>
  </si>
  <si>
    <t>C1.2.3.11</t>
  </si>
  <si>
    <t>Other road maintenance work ordered by the Engineer</t>
  </si>
  <si>
    <t>Prov Sum</t>
  </si>
  <si>
    <t>C1.2.3.12</t>
  </si>
  <si>
    <t>Handling cost, profit and all other charges in respect of item C1.2.3.11</t>
  </si>
  <si>
    <t>%</t>
  </si>
  <si>
    <t>C1.2.4</t>
  </si>
  <si>
    <t>Stakeholder liaison</t>
  </si>
  <si>
    <t>C1.2.5</t>
  </si>
  <si>
    <t>Safety</t>
  </si>
  <si>
    <t>C1.2.5.1</t>
  </si>
  <si>
    <t>Health and safety plan</t>
  </si>
  <si>
    <t>C1.2.5.2</t>
  </si>
  <si>
    <t>Implementation of health and safety plan</t>
  </si>
  <si>
    <t>C1.2.8</t>
  </si>
  <si>
    <t>Dayworks</t>
  </si>
  <si>
    <t>C1.2.8.1</t>
  </si>
  <si>
    <t>Personnel</t>
  </si>
  <si>
    <t>C1.2.8.1 (a)</t>
  </si>
  <si>
    <t>Unskilled labourer</t>
  </si>
  <si>
    <t>hour</t>
  </si>
  <si>
    <t>C1.2.8.1 (b)</t>
  </si>
  <si>
    <t>Semi-skilled labourer</t>
  </si>
  <si>
    <t xml:space="preserve">C1.2.8.1 (c) </t>
  </si>
  <si>
    <t>Skilled labourer</t>
  </si>
  <si>
    <t>C1.2.8.1 (d)</t>
  </si>
  <si>
    <t>Gang leader</t>
  </si>
  <si>
    <t>C1.2.8.1 (e)</t>
  </si>
  <si>
    <t>Foreman</t>
  </si>
  <si>
    <t>C1.2.8.1 (f)</t>
  </si>
  <si>
    <t>Skilled Artisan</t>
  </si>
  <si>
    <t>C1.2.8.2</t>
  </si>
  <si>
    <t>Construction Equipment (specify size and/or model number)</t>
  </si>
  <si>
    <t>C1.2.8.2 (a)</t>
  </si>
  <si>
    <t>Motor grader</t>
  </si>
  <si>
    <t>C1.2.8.2 (b)</t>
  </si>
  <si>
    <t>Vibratory roller</t>
  </si>
  <si>
    <t xml:space="preserve">C1.2.8.2 (c) </t>
  </si>
  <si>
    <t>Pneumatic roller</t>
  </si>
  <si>
    <t>C1.2.8.2 (d)</t>
  </si>
  <si>
    <t>Front end loader backhoe</t>
  </si>
  <si>
    <t>C1.2.8.2 (e)</t>
  </si>
  <si>
    <t>Excavator</t>
  </si>
  <si>
    <t>C1.2.8.2 (f)</t>
  </si>
  <si>
    <t>Compressor</t>
  </si>
  <si>
    <t>C1.2.8.2 (h)</t>
  </si>
  <si>
    <t>C1.2.8.3</t>
  </si>
  <si>
    <t>Vehicles</t>
  </si>
  <si>
    <t>C1.2.8.3(a)</t>
  </si>
  <si>
    <t xml:space="preserve"> LDV</t>
  </si>
  <si>
    <t>km</t>
  </si>
  <si>
    <t>C1.2.8.3(b)</t>
  </si>
  <si>
    <t xml:space="preserve"> Flatbed truck</t>
  </si>
  <si>
    <t>C1.2.8.4</t>
  </si>
  <si>
    <t>Materials</t>
  </si>
  <si>
    <t>C1.2.8.4 (a)</t>
  </si>
  <si>
    <t>Procurement of materials</t>
  </si>
  <si>
    <t>C1.2.8.4 (b)</t>
  </si>
  <si>
    <t>Contractor's handling costs, profit and all other charges in respect of item C1.2.8.4(a)</t>
  </si>
  <si>
    <t>C1.2.10</t>
  </si>
  <si>
    <t>Compensation for Community Liaison Officer</t>
  </si>
  <si>
    <t xml:space="preserve">C1.2.10(a) </t>
  </si>
  <si>
    <t>Provisional sum for the payment of the Community Liaison Officer</t>
  </si>
  <si>
    <t xml:space="preserve">C1.2.10(b) </t>
  </si>
  <si>
    <t>Handling cost and profit in respect of B12.03(a) above</t>
  </si>
  <si>
    <t>C1.2.11</t>
  </si>
  <si>
    <t>Penalties</t>
  </si>
  <si>
    <t>(a) Fixed penalties per occurrence for non-compliance with item B13.06.</t>
  </si>
  <si>
    <t>No</t>
  </si>
  <si>
    <t>Rate only</t>
  </si>
  <si>
    <t>Total Carried Forward To Summary</t>
  </si>
  <si>
    <t>C1.3</t>
  </si>
  <si>
    <t>CONTRACTOR'S SITE ESTABLISHMENT AND GENERAL OBLIGATIONS</t>
  </si>
  <si>
    <t>C1.3.1</t>
  </si>
  <si>
    <t>The Contractor's general obligations</t>
  </si>
  <si>
    <t>C1.3.1.1</t>
  </si>
  <si>
    <t>Fixed obligations</t>
  </si>
  <si>
    <t>C1.3.1.2</t>
  </si>
  <si>
    <t>Value-related obligations</t>
  </si>
  <si>
    <t>C1.3.1.3</t>
  </si>
  <si>
    <t>Time-related obligations</t>
  </si>
  <si>
    <t>C1.4</t>
  </si>
  <si>
    <t>C1.3.2</t>
  </si>
  <si>
    <t>Contract sign boards</t>
  </si>
  <si>
    <t>m2</t>
  </si>
  <si>
    <t>FACILITIES FOR THE ENGINEER</t>
  </si>
  <si>
    <t>C1.4.6</t>
  </si>
  <si>
    <t>Office Staff</t>
  </si>
  <si>
    <t>C1.5</t>
  </si>
  <si>
    <t>C1.4.6.2</t>
  </si>
  <si>
    <t>Technical assistant</t>
  </si>
  <si>
    <t>m3</t>
  </si>
  <si>
    <t>C2.1</t>
  </si>
  <si>
    <t>GENERAL REQUIREMENTS AND TRENCHING FOR SERVICES</t>
  </si>
  <si>
    <t>C2.1.1</t>
  </si>
  <si>
    <t>Location,Identification and relocation of existing services</t>
  </si>
  <si>
    <t>C3.1</t>
  </si>
  <si>
    <t>C2.1.1.1</t>
  </si>
  <si>
    <t>Contractors's obligations</t>
  </si>
  <si>
    <t>C2.1.2.3</t>
  </si>
  <si>
    <t xml:space="preserve">Survey to verify existing service positions by the Engineers </t>
  </si>
  <si>
    <t>PC Sum</t>
  </si>
  <si>
    <t>C5.4</t>
  </si>
  <si>
    <t>STABILISATION</t>
  </si>
  <si>
    <t>C5.4.5</t>
  </si>
  <si>
    <t>Cementitious stabilisation agents for pavement layers</t>
  </si>
  <si>
    <t>C5.4.5.1</t>
  </si>
  <si>
    <t>Addition of cementitious stabilisation agents (specify agent seperately) for pavement layers</t>
  </si>
  <si>
    <t>(a)</t>
  </si>
  <si>
    <t>Cement (Base Layer) Ordinary portland cement (2.50%)</t>
  </si>
  <si>
    <t>t</t>
  </si>
  <si>
    <t>C5.4.7</t>
  </si>
  <si>
    <t>Bituminous stabilisation of pavement layers</t>
  </si>
  <si>
    <t>C5.4.8.3</t>
  </si>
  <si>
    <t xml:space="preserve"> Foamed Bitumen (70/100pen    5% nominal)</t>
  </si>
  <si>
    <t>l</t>
  </si>
  <si>
    <t>C5.4.14</t>
  </si>
  <si>
    <t>Trial section for a chemically stabilised layer</t>
  </si>
  <si>
    <t>C5.5.4</t>
  </si>
  <si>
    <t>Sampling of in-situ material for mix design procedure</t>
  </si>
  <si>
    <t>C5.5.8</t>
  </si>
  <si>
    <t>Pre-pulversing material in the existing pavement</t>
  </si>
  <si>
    <t>C5.5.8.1</t>
  </si>
  <si>
    <t>Asphalt wearing course (120mm)</t>
  </si>
  <si>
    <t>C5.5.18.3</t>
  </si>
  <si>
    <t>Foam stabilised base layer compacted to 102% of MDD:</t>
  </si>
  <si>
    <t>(d)</t>
  </si>
  <si>
    <t>Using pre-pulverised material (as per item C5.5.8) compacted to 200 mm thick</t>
  </si>
  <si>
    <t>C5.5.21</t>
  </si>
  <si>
    <t>Finishing the stabilised layer</t>
  </si>
  <si>
    <t>C5.5.21.1</t>
  </si>
  <si>
    <t>Slush trial section with:</t>
  </si>
  <si>
    <t>Water</t>
  </si>
  <si>
    <t>(b)</t>
  </si>
  <si>
    <t>Diluted emulsion</t>
  </si>
  <si>
    <t>C8.1</t>
  </si>
  <si>
    <t>PRIME COAT</t>
  </si>
  <si>
    <t>C8.1.1</t>
  </si>
  <si>
    <t>Prime coat:</t>
  </si>
  <si>
    <t>C8.1.1.1</t>
  </si>
  <si>
    <t>MC - 10 cut-back bitumen</t>
  </si>
  <si>
    <t>ℓ</t>
  </si>
  <si>
    <t>C8.1.2</t>
  </si>
  <si>
    <t>Aggregate for blinding</t>
  </si>
  <si>
    <t>C8.1.2.1</t>
  </si>
  <si>
    <t>Natural sand</t>
  </si>
  <si>
    <t>C9.1</t>
  </si>
  <si>
    <t>ASPHALT LAYERS</t>
  </si>
  <si>
    <t>C9.1.2</t>
  </si>
  <si>
    <t>C9.1.2.1</t>
  </si>
  <si>
    <t>Construction of trial sections</t>
  </si>
  <si>
    <t>C9.1.3</t>
  </si>
  <si>
    <t>Application of bond coat</t>
  </si>
  <si>
    <t>C9.1.3.2</t>
  </si>
  <si>
    <t>Applied in restricted ares using a portable pressure sprayer</t>
  </si>
  <si>
    <t>C9.1.4.2</t>
  </si>
  <si>
    <t>Rehabilitation</t>
  </si>
  <si>
    <t>C9.1.5</t>
  </si>
  <si>
    <t xml:space="preserve">Asphalt layers (40mm and placed with paver) </t>
  </si>
  <si>
    <t>C9.1.5.1</t>
  </si>
  <si>
    <t>Asphalt surfacing</t>
  </si>
  <si>
    <t>New construction</t>
  </si>
  <si>
    <t xml:space="preserve"> (a)</t>
  </si>
  <si>
    <t>C9.1.13</t>
  </si>
  <si>
    <t>Coring of asphalt layers</t>
  </si>
  <si>
    <t>C9.1.13.1</t>
  </si>
  <si>
    <t>100 mm diameter</t>
  </si>
  <si>
    <t>m²</t>
  </si>
  <si>
    <t>C20.1</t>
  </si>
  <si>
    <t>TESTING MATERIALS AND JUDGEMENT OF WORKMANSHIP</t>
  </si>
  <si>
    <t>C20.1.2</t>
  </si>
  <si>
    <t>Special tests requested by the Engineer</t>
  </si>
  <si>
    <t>C20.1.2.2</t>
  </si>
  <si>
    <t>Employer’s contribution to other special tests</t>
  </si>
  <si>
    <t>C20.1.2.2 (a)</t>
  </si>
  <si>
    <t>Specify test</t>
  </si>
  <si>
    <t>Prime Cost</t>
  </si>
  <si>
    <t>F1000</t>
  </si>
  <si>
    <t>C20.1.2.2 (a.i)</t>
  </si>
  <si>
    <t>Handling costs and profit in respect of item C20.1.2.2(a)</t>
  </si>
  <si>
    <t>EXPANDED PUBLIC WORKS PROGRAMME (EPWP)</t>
  </si>
  <si>
    <t xml:space="preserve">Provision of training venue facility, including the cost of transport the learners to and from this facility </t>
  </si>
  <si>
    <t>Training of learners employed by main contractor:</t>
  </si>
  <si>
    <t>Generic Skills</t>
  </si>
  <si>
    <t>Training costs</t>
  </si>
  <si>
    <t>Enterprenetrial skills</t>
  </si>
  <si>
    <t>Construction Skills</t>
  </si>
  <si>
    <t>Handling costs and profit in respect of subitem F5.02(c)(i) above.</t>
  </si>
  <si>
    <t>Transportation and accommodation costs of  selected leaners only, while receiving off-site training:</t>
  </si>
  <si>
    <t>Payments associated with the NYS programme only:</t>
  </si>
  <si>
    <t>Employment of NYS youth workers</t>
  </si>
  <si>
    <t>Provision of tools and apparel for the NYS workers</t>
  </si>
  <si>
    <t>Training of NYS youth workers:</t>
  </si>
  <si>
    <t>Provision of training for NYS youth workers</t>
  </si>
  <si>
    <t>Liaison with the NYS programme manager and the training service provider:</t>
  </si>
  <si>
    <t>Liaison conducted by the Construction Manager</t>
  </si>
  <si>
    <t>hr</t>
  </si>
  <si>
    <t>Liaison conducted by senior site foreman</t>
  </si>
  <si>
    <t xml:space="preserve">Prime cost sum for EPWP branding   </t>
  </si>
  <si>
    <t>G1000</t>
  </si>
  <si>
    <t>CONTRACT PARTICIPATION GOALS</t>
  </si>
  <si>
    <t xml:space="preserve">Procurement of Targeted Enterprise subcontractors as described in Part G </t>
  </si>
  <si>
    <t xml:space="preserve">Procurement process for totality of all tenders concluded for the appointment of CIDB contractor grading designation 1CE PE Targeted Enterprise subcontractors(3 x individual tenders prescribed, 100 copies of the tender document required for each individual tender) </t>
  </si>
  <si>
    <t>Procurement process for the totality of all tenders concluded for the appointment of CIDB contractor grading designation 2CE PE Targeted Enterprise subcontractors (2 x individual tenders prescribed, 80 copies of the tender document required for each individual tender)</t>
  </si>
  <si>
    <t>Procurement process for the totality of all tenders concluded for the appointment of CIDB contractor grading designation 3CE PE Targeted Enterprise subcontractors (1 x individual tenders prescribed, 60 copies of the tender document required for each individual tender)</t>
  </si>
  <si>
    <t>Procurement process for the totality of all tenders concluded for the appointment of CIDB contractor grading designation 5CE PE Targeted Enterprise subcontractors (1 x individual tenders prescribed, 40 copies of the tender document required for each individual tender</t>
  </si>
  <si>
    <t>Procurement process for the totality of all tenders concluded for the appointment of CIDB contractor grading designation 6CE PE Targeted Enterprise subcontractors (1 x individual tenders prescribed, 40 copies of the tender document required for each individual tender)</t>
  </si>
  <si>
    <t>Construction Works for Targeted Enterprises</t>
  </si>
  <si>
    <t>(a) Payments associated with the construction Works carried out by Targeted Enterprisesubcontractors appointed in terms of Part G</t>
  </si>
  <si>
    <t>(b) Handling costs and profit in respect of subitem G10.02(a) above</t>
  </si>
  <si>
    <t>(c) Supply of materials and small plant to assist Targeted Enterprise subcontractors appointed in terms of Part G</t>
  </si>
  <si>
    <t xml:space="preserve">(d) Handling costs and profit in respect of subitem G10.02(c) above </t>
  </si>
  <si>
    <t>Contractor's management fee for managing emerging contractors under CPG</t>
  </si>
  <si>
    <t>Training of learners employed by the main contractor or by the Targeted Enterprise subcontractors:</t>
  </si>
  <si>
    <t>Engineering Skills</t>
  </si>
  <si>
    <t>Training venue facility, including the cost of transporting the learners to and from this facility.</t>
  </si>
  <si>
    <t>L/Sum</t>
  </si>
  <si>
    <t xml:space="preserve"> Transportation and accommodation costs for selected learners only, while receiving off-site training:</t>
  </si>
  <si>
    <t xml:space="preserve"> Transportation and accommodation costs</t>
  </si>
  <si>
    <t>SUMMARY</t>
  </si>
  <si>
    <t xml:space="preserve">MAIN CONTRACTOR </t>
  </si>
  <si>
    <t>SUBTOTAL CARRIED FORWARD</t>
  </si>
  <si>
    <t>CPG %</t>
  </si>
  <si>
    <t>Totals of Schedule of Quantities brought forward :</t>
  </si>
  <si>
    <t xml:space="preserve">Schedule A: Roadworks </t>
  </si>
  <si>
    <t>SUBTOTAL 1</t>
  </si>
  <si>
    <r>
      <rPr>
        <b/>
        <u/>
        <sz val="10"/>
        <color theme="1"/>
        <rFont val="Arial"/>
        <family val="2"/>
      </rPr>
      <t>Add:</t>
    </r>
    <r>
      <rPr>
        <b/>
        <u/>
        <sz val="10"/>
        <color rgb="FF000000"/>
        <rFont val="Arial"/>
        <family val="2"/>
      </rPr>
      <t xml:space="preserve">  Contingencies (10% of SUBTOTAL 1)</t>
    </r>
  </si>
  <si>
    <t>SUBTOTAL 2</t>
  </si>
  <si>
    <r>
      <rPr>
        <b/>
        <u/>
        <sz val="10"/>
        <color theme="1"/>
        <rFont val="Arial"/>
        <family val="2"/>
      </rPr>
      <t>Add:</t>
    </r>
    <r>
      <rPr>
        <b/>
        <u/>
        <sz val="10"/>
        <color rgb="FF000000"/>
        <rFont val="Arial"/>
        <family val="2"/>
      </rPr>
      <t xml:space="preserve"> Contract Price Adjustment (8% of SUBTOTAL 2) </t>
    </r>
  </si>
  <si>
    <t>SUBTOTAL 3</t>
  </si>
  <si>
    <r>
      <rPr>
        <b/>
        <u/>
        <sz val="10"/>
        <color theme="1"/>
        <rFont val="Arial"/>
        <family val="2"/>
      </rPr>
      <t>Add</t>
    </r>
    <r>
      <rPr>
        <b/>
        <u/>
        <sz val="10"/>
        <color rgb="FF000000"/>
        <rFont val="Arial"/>
        <family val="2"/>
      </rPr>
      <t>:  VAT (15% of SUBTOTAL 3)</t>
    </r>
  </si>
  <si>
    <t xml:space="preserve">TOTAL CARRIED FORWARD TO FORM OF OFFER </t>
  </si>
  <si>
    <t>Schedule F: Small Contractor Development</t>
  </si>
  <si>
    <t>E1000</t>
  </si>
  <si>
    <t>E5.01</t>
  </si>
  <si>
    <t>E5.02</t>
  </si>
  <si>
    <t>E5.02 (a)</t>
  </si>
  <si>
    <t>E5.02 (i)</t>
  </si>
  <si>
    <t>E5.02 (ii)</t>
  </si>
  <si>
    <t>Handling costs and profit in respect of subitem E5.02(a)(i) above.</t>
  </si>
  <si>
    <t>E5.02 (b)</t>
  </si>
  <si>
    <t>Handling costs and profit in respect of subitem E5.02(b)(i) above.</t>
  </si>
  <si>
    <t>E5.02 (c)</t>
  </si>
  <si>
    <t>E5.02 (d)</t>
  </si>
  <si>
    <t>Handling costs and profit in respect of subitem E5.02(c)(i) above.</t>
  </si>
  <si>
    <t>Handling costs and profit in respect of subitem E5.02(d)(i) above.</t>
  </si>
  <si>
    <t xml:space="preserve"> E5.03</t>
  </si>
  <si>
    <t>E5.03 (a)</t>
  </si>
  <si>
    <t>E5.03 (b)</t>
  </si>
  <si>
    <t>E5.03 (c)</t>
  </si>
  <si>
    <t>Handling cost and profit in respect of subitem E5.03(a) and (b) above</t>
  </si>
  <si>
    <t>E5.03 (d)</t>
  </si>
  <si>
    <t>E5.03 (i)</t>
  </si>
  <si>
    <t>E5.03 (ii)</t>
  </si>
  <si>
    <t>Handling costs and profit in respect of  subitem E5.03(d)(i) above</t>
  </si>
  <si>
    <t>E5.03 (e)</t>
  </si>
  <si>
    <t>E5.03 (f.i)</t>
  </si>
  <si>
    <t>E5.03 (f.ii)</t>
  </si>
  <si>
    <t>Handling costs and profit in respect of sub item E5.03(f)(i) above</t>
  </si>
  <si>
    <t>F10.01</t>
  </si>
  <si>
    <t>F10.01 (a.i)</t>
  </si>
  <si>
    <t>F10.01 (a.ii)</t>
  </si>
  <si>
    <t>F1.01 (a.iii)</t>
  </si>
  <si>
    <t>F10.01 (a.iv)</t>
  </si>
  <si>
    <t>F10.01 (a.v)</t>
  </si>
  <si>
    <t>F10.01 (a.vi)</t>
  </si>
  <si>
    <t>F10.02</t>
  </si>
  <si>
    <t>F10.03</t>
  </si>
  <si>
    <t>F10.03(a)</t>
  </si>
  <si>
    <t>F10.03 (i)</t>
  </si>
  <si>
    <t>F10.03 (ii)</t>
  </si>
  <si>
    <t>F10.03 (b)</t>
  </si>
  <si>
    <t>Handling costs and profit in respect of subitem F10.03 (a)(i) above</t>
  </si>
  <si>
    <t>Handling costs and profit in respect of subitem F10.03 (b)(i) above.</t>
  </si>
  <si>
    <t>F10.03 (C)</t>
  </si>
  <si>
    <t xml:space="preserve">F10.03(d) </t>
  </si>
  <si>
    <t>F10.03(e )</t>
  </si>
  <si>
    <t xml:space="preserve"> Handling Cost and profit in respect of subitem F10.03 (e) (i) above.</t>
  </si>
  <si>
    <t>F10.03(i)</t>
  </si>
  <si>
    <t>F10.03(ii)</t>
  </si>
  <si>
    <t>REHABILITATION OF SURFACED ROADS IN THE LADYSMITH REGION - PROVINCIAL ROAD P40 (KM 0+000 TO KM 1+800)</t>
  </si>
  <si>
    <t>C1.4.1.1</t>
  </si>
  <si>
    <t>Offices and conference room</t>
  </si>
  <si>
    <t>C1.4.1.6</t>
  </si>
  <si>
    <t>Car ports</t>
  </si>
  <si>
    <t>C1.4.1.7</t>
  </si>
  <si>
    <t>Ablution unit (VIP flushing)</t>
  </si>
  <si>
    <t>C1.4.1.9</t>
  </si>
  <si>
    <t>Kitchen unit (equipment as specified)</t>
  </si>
  <si>
    <t>C1.4.2</t>
  </si>
  <si>
    <t>Items measured by area</t>
  </si>
  <si>
    <t>C1.4.2.9</t>
  </si>
  <si>
    <t>White boards</t>
  </si>
  <si>
    <t>C1.4.2.11</t>
  </si>
  <si>
    <t>C1.4.3</t>
  </si>
  <si>
    <t>Items measured by number</t>
  </si>
  <si>
    <t>C1.4.3.1</t>
  </si>
  <si>
    <t>Office swivel chair</t>
  </si>
  <si>
    <t>C1.4.3.2</t>
  </si>
  <si>
    <t>Office chair</t>
  </si>
  <si>
    <t>C1.4.3.3</t>
  </si>
  <si>
    <t>C1.4.3.8</t>
  </si>
  <si>
    <t>Conference table</t>
  </si>
  <si>
    <t>C1.4.3.11</t>
  </si>
  <si>
    <t>General purpose steel cabinet with shelves</t>
  </si>
  <si>
    <t>C1.4.3.13</t>
  </si>
  <si>
    <t>220/250-volt power outlet plug point</t>
  </si>
  <si>
    <t>C1.4.3.15</t>
  </si>
  <si>
    <t>C1.4.3.23</t>
  </si>
  <si>
    <t>Fire extinguisher 9,0 kg, dry powder type</t>
  </si>
  <si>
    <t>C1.4.3.24</t>
  </si>
  <si>
    <t>Air-conditioning unit</t>
  </si>
  <si>
    <t>C1.4.3.28</t>
  </si>
  <si>
    <t>UPS / Voltage stabiliser</t>
  </si>
  <si>
    <t>C1.4.3.29</t>
  </si>
  <si>
    <t>A3 / A4 colour printer, copier, scanner</t>
  </si>
  <si>
    <t>C1.4.3.30</t>
  </si>
  <si>
    <t>A4 colour printer, copier, scanner</t>
  </si>
  <si>
    <t>C1.4.3.31</t>
  </si>
  <si>
    <t>Rain gauge</t>
  </si>
  <si>
    <t>C1.4.3.36</t>
  </si>
  <si>
    <t>Measuring wheel</t>
  </si>
  <si>
    <t>C1.4.3.37</t>
  </si>
  <si>
    <t>First aid kit</t>
  </si>
  <si>
    <t>C1.4.4</t>
  </si>
  <si>
    <t>Prime cost items</t>
  </si>
  <si>
    <t>C1.4.4.5</t>
  </si>
  <si>
    <t>C1.4.4.6</t>
  </si>
  <si>
    <t>Handling cost and profit in respect of item C1.4.4.5</t>
  </si>
  <si>
    <t>C1.4.5</t>
  </si>
  <si>
    <t>C1.4.5.1</t>
  </si>
  <si>
    <t>Fixed costs</t>
  </si>
  <si>
    <t>C1.4.5.2</t>
  </si>
  <si>
    <t>Running costs</t>
  </si>
  <si>
    <t>C1.4.8</t>
  </si>
  <si>
    <t>C1.4.8.1</t>
  </si>
  <si>
    <t>C1.4.8.2</t>
  </si>
  <si>
    <t>Services at site offices, laboratories and site accommodation</t>
  </si>
  <si>
    <t>Supply and installation of all required security measures at the Engineer's site offices and laboratories</t>
  </si>
  <si>
    <t>Provision of security guards / watchmen and an armed response service at the Engineer's site offices and laboratories</t>
  </si>
  <si>
    <t>Site security measures for the Engineer's facilities</t>
  </si>
  <si>
    <t>P/Sum</t>
  </si>
  <si>
    <t>Single 1 500 mm, 58-watt fluorescent tube ceiling light</t>
  </si>
  <si>
    <t>Galvanised wire mesh storeroom gate with a padlock</t>
  </si>
  <si>
    <t>C1.4.1</t>
  </si>
  <si>
    <t>Site Accommodation</t>
  </si>
  <si>
    <t>Office desk with 3 drawers (at least onelockable drawer)</t>
  </si>
  <si>
    <t>The provision of server, internet connectivity and WIFI data for Engineer's site staff</t>
  </si>
  <si>
    <t>Month</t>
  </si>
  <si>
    <t xml:space="preserve">  Total Carried Foward</t>
  </si>
  <si>
    <t>Total Carried forward</t>
  </si>
  <si>
    <t xml:space="preserve">Procurement process for the totality of all tenders concluded for the appointment of CIDB contractor grading designation 4CE PE Targeted Enterprise subcontractors (1 x individual tenders prescribed, 50 copies of the tender document required for each individual tender) </t>
  </si>
  <si>
    <t>SUB TOTAL  1</t>
  </si>
  <si>
    <t>Schedule E : EPWP</t>
  </si>
  <si>
    <t>Stone skeletal mix - continuously graded as defined (40mm, 50/70 pen grade bitumen,  design class 1/level 1 and hand/paper placing technique)</t>
  </si>
  <si>
    <t>C1.6</t>
  </si>
  <si>
    <t>CLEARING AND GRUBBING</t>
  </si>
  <si>
    <t>C1.6.1</t>
  </si>
  <si>
    <t>Clearing</t>
  </si>
  <si>
    <t>C1.6.1.1</t>
  </si>
  <si>
    <t>Clearing with machines and some hand labour where necessary</t>
  </si>
  <si>
    <t>ha</t>
  </si>
  <si>
    <t>RECONSTRUCTION OF PAVEMENT LAYERS</t>
  </si>
  <si>
    <t>C5.5</t>
  </si>
  <si>
    <t>C5.5.8.4</t>
  </si>
  <si>
    <t>Stabilised gravel layer (specify nominal depth)</t>
  </si>
  <si>
    <t>(a) Continuously graded asphalt base 60mm thickness (26.5mm maximum aggregate size using 50/70 penetration grade bitumen (Incl. haulage)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</si>
</sst>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&quot;-&quot;??_-;_-@"/>
    <numFmt numFmtId="165" formatCode="_(* #,##0.00_);_(* \(#,##0.00\);_(* &quot;-&quot;??_);_(@_)"/>
    <numFmt numFmtId="166" formatCode="&quot;R&quot;#,##0.00"/>
    <numFmt numFmtId="167" formatCode="&quot;R&quot;\ #,##0.00"/>
  </numFmts>
  <fonts count="26" x14ac:knownFonts="1">
    <font>
      <sz val="11"/>
      <color theme="1"/>
      <name val="Calibri"/>
      <scheme val="minor"/>
    </font>
    <font>
      <b/>
      <i/>
      <u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8">
    <xf numFmtId="0" fontId="0" fillId="0" borderId="0" xfId="0"/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64" fontId="3" fillId="0" borderId="0" xfId="0" applyNumberFormat="1" applyFont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vertical="top" wrapText="1"/>
    </xf>
    <xf numFmtId="166" fontId="3" fillId="0" borderId="0" xfId="0" applyNumberFormat="1" applyFont="1" applyAlignment="1">
      <alignment vertical="top" wrapText="1"/>
    </xf>
    <xf numFmtId="9" fontId="3" fillId="0" borderId="0" xfId="0" applyNumberFormat="1" applyFont="1" applyAlignment="1">
      <alignment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7" fontId="8" fillId="0" borderId="16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167" fontId="14" fillId="0" borderId="16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8" fillId="0" borderId="18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167" fontId="13" fillId="0" borderId="16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top" wrapText="1"/>
    </xf>
    <xf numFmtId="0" fontId="15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right" vertical="center" wrapText="1"/>
    </xf>
    <xf numFmtId="167" fontId="13" fillId="3" borderId="19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left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7" xfId="1" applyNumberFormat="1" applyFont="1" applyFill="1" applyBorder="1" applyAlignment="1">
      <alignment horizontal="center" vertical="center"/>
    </xf>
    <xf numFmtId="4" fontId="19" fillId="0" borderId="7" xfId="0" applyNumberFormat="1" applyFont="1" applyBorder="1" applyAlignment="1">
      <alignment horizontal="left" vertical="center"/>
    </xf>
    <xf numFmtId="4" fontId="19" fillId="0" borderId="7" xfId="1" applyNumberFormat="1" applyFont="1" applyFill="1" applyBorder="1" applyAlignment="1">
      <alignment horizontal="left" vertical="center"/>
    </xf>
    <xf numFmtId="164" fontId="5" fillId="2" borderId="22" xfId="0" applyNumberFormat="1" applyFont="1" applyFill="1" applyBorder="1" applyAlignment="1">
      <alignment vertical="top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right" vertical="top" wrapText="1"/>
    </xf>
    <xf numFmtId="4" fontId="3" fillId="0" borderId="12" xfId="0" applyNumberFormat="1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0" fillId="0" borderId="26" xfId="0" applyBorder="1"/>
    <xf numFmtId="0" fontId="1" fillId="0" borderId="26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3" fillId="0" borderId="7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vertical="top"/>
    </xf>
    <xf numFmtId="0" fontId="5" fillId="0" borderId="26" xfId="0" applyFont="1" applyBorder="1" applyAlignment="1">
      <alignment vertical="top" wrapText="1"/>
    </xf>
    <xf numFmtId="49" fontId="5" fillId="0" borderId="12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164" fontId="3" fillId="0" borderId="12" xfId="0" applyNumberFormat="1" applyFont="1" applyBorder="1" applyAlignment="1">
      <alignment vertical="top" wrapText="1"/>
    </xf>
    <xf numFmtId="2" fontId="3" fillId="0" borderId="12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0" fontId="2" fillId="0" borderId="28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164" fontId="2" fillId="0" borderId="12" xfId="0" applyNumberFormat="1" applyFont="1" applyBorder="1" applyAlignment="1">
      <alignment vertical="top" wrapText="1"/>
    </xf>
    <xf numFmtId="9" fontId="2" fillId="0" borderId="12" xfId="0" applyNumberFormat="1" applyFont="1" applyBorder="1" applyAlignment="1">
      <alignment horizontal="center" vertical="top" wrapText="1"/>
    </xf>
    <xf numFmtId="164" fontId="5" fillId="2" borderId="29" xfId="0" applyNumberFormat="1" applyFont="1" applyFill="1" applyBorder="1" applyAlignment="1">
      <alignment vertical="top"/>
    </xf>
    <xf numFmtId="0" fontId="3" fillId="0" borderId="28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0" fillId="0" borderId="7" xfId="0" applyBorder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5" fillId="0" borderId="29" xfId="0" applyNumberFormat="1" applyFont="1" applyBorder="1" applyAlignment="1">
      <alignment horizontal="center" vertical="top" wrapText="1"/>
    </xf>
    <xf numFmtId="164" fontId="6" fillId="0" borderId="3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 wrapText="1"/>
    </xf>
    <xf numFmtId="9" fontId="3" fillId="0" borderId="7" xfId="0" applyNumberFormat="1" applyFont="1" applyBorder="1" applyAlignment="1">
      <alignment horizontal="right" vertical="top" wrapText="1"/>
    </xf>
    <xf numFmtId="165" fontId="7" fillId="0" borderId="7" xfId="0" applyNumberFormat="1" applyFont="1" applyBorder="1" applyAlignment="1">
      <alignment horizontal="center" vertical="top" wrapText="1"/>
    </xf>
    <xf numFmtId="10" fontId="3" fillId="0" borderId="7" xfId="0" applyNumberFormat="1" applyFont="1" applyBorder="1" applyAlignment="1">
      <alignment horizontal="right" vertical="top" wrapText="1"/>
    </xf>
    <xf numFmtId="1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9" fontId="3" fillId="0" borderId="7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left" vertical="top" wrapText="1"/>
    </xf>
    <xf numFmtId="167" fontId="19" fillId="0" borderId="32" xfId="1" applyNumberFormat="1" applyFont="1" applyFill="1" applyBorder="1" applyAlignment="1">
      <alignment horizontal="left" vertical="center"/>
    </xf>
    <xf numFmtId="167" fontId="18" fillId="0" borderId="32" xfId="1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top" wrapText="1"/>
    </xf>
    <xf numFmtId="164" fontId="6" fillId="0" borderId="33" xfId="0" applyNumberFormat="1" applyFont="1" applyBorder="1" applyAlignment="1">
      <alignment horizontal="center" vertical="top" wrapText="1"/>
    </xf>
    <xf numFmtId="164" fontId="6" fillId="0" borderId="32" xfId="0" applyNumberFormat="1" applyFont="1" applyBorder="1" applyAlignment="1">
      <alignment horizontal="center" vertical="top" wrapText="1"/>
    </xf>
    <xf numFmtId="0" fontId="3" fillId="0" borderId="31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3" fillId="2" borderId="34" xfId="0" applyFont="1" applyFill="1" applyBorder="1" applyAlignment="1">
      <alignment vertical="top"/>
    </xf>
    <xf numFmtId="0" fontId="3" fillId="2" borderId="35" xfId="0" applyFont="1" applyFill="1" applyBorder="1" applyAlignment="1">
      <alignment vertical="top"/>
    </xf>
    <xf numFmtId="0" fontId="0" fillId="0" borderId="37" xfId="0" applyBorder="1"/>
    <xf numFmtId="0" fontId="3" fillId="2" borderId="40" xfId="0" applyFont="1" applyFill="1" applyBorder="1" applyAlignment="1">
      <alignment vertical="top"/>
    </xf>
    <xf numFmtId="0" fontId="3" fillId="2" borderId="41" xfId="0" applyFont="1" applyFill="1" applyBorder="1" applyAlignment="1">
      <alignment vertical="top"/>
    </xf>
    <xf numFmtId="164" fontId="5" fillId="2" borderId="42" xfId="0" applyNumberFormat="1" applyFont="1" applyFill="1" applyBorder="1" applyAlignment="1">
      <alignment vertical="top"/>
    </xf>
    <xf numFmtId="0" fontId="8" fillId="0" borderId="4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0" fillId="0" borderId="32" xfId="0" applyBorder="1"/>
    <xf numFmtId="0" fontId="3" fillId="0" borderId="45" xfId="0" applyFont="1" applyBorder="1" applyAlignment="1">
      <alignment horizontal="center" vertical="top" wrapText="1"/>
    </xf>
    <xf numFmtId="0" fontId="8" fillId="0" borderId="46" xfId="0" applyFont="1" applyBorder="1" applyAlignment="1">
      <alignment horizontal="left" vertical="center" wrapText="1" indent="2"/>
    </xf>
    <xf numFmtId="0" fontId="21" fillId="0" borderId="46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top" wrapText="1"/>
    </xf>
    <xf numFmtId="0" fontId="8" fillId="0" borderId="4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3" fontId="3" fillId="0" borderId="47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2" borderId="22" xfId="0" applyFont="1" applyFill="1" applyBorder="1" applyAlignment="1">
      <alignment vertical="top"/>
    </xf>
    <xf numFmtId="0" fontId="8" fillId="0" borderId="46" xfId="0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right" vertical="top" wrapText="1"/>
    </xf>
    <xf numFmtId="164" fontId="3" fillId="0" borderId="32" xfId="0" applyNumberFormat="1" applyFont="1" applyBorder="1" applyAlignment="1">
      <alignment horizontal="right" vertical="top" wrapText="1"/>
    </xf>
    <xf numFmtId="164" fontId="6" fillId="0" borderId="6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4" fontId="3" fillId="0" borderId="32" xfId="0" applyNumberFormat="1" applyFont="1" applyBorder="1" applyAlignment="1">
      <alignment horizontal="right" vertical="top" wrapText="1"/>
    </xf>
    <xf numFmtId="0" fontId="13" fillId="0" borderId="3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6" fillId="0" borderId="46" xfId="0" applyNumberFormat="1" applyFont="1" applyBorder="1" applyAlignment="1">
      <alignment horizontal="center" vertical="top" wrapText="1"/>
    </xf>
    <xf numFmtId="0" fontId="8" fillId="0" borderId="34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top" wrapText="1"/>
    </xf>
    <xf numFmtId="0" fontId="8" fillId="0" borderId="34" xfId="0" applyFont="1" applyBorder="1" applyAlignment="1">
      <alignment vertical="top"/>
    </xf>
    <xf numFmtId="0" fontId="8" fillId="0" borderId="36" xfId="0" applyFont="1" applyBorder="1" applyAlignment="1">
      <alignment vertical="top"/>
    </xf>
    <xf numFmtId="0" fontId="8" fillId="0" borderId="35" xfId="0" applyFont="1" applyBorder="1" applyAlignment="1">
      <alignment vertical="top"/>
    </xf>
    <xf numFmtId="164" fontId="5" fillId="0" borderId="36" xfId="0" applyNumberFormat="1" applyFont="1" applyBorder="1" applyAlignment="1">
      <alignment horizontal="center" vertical="top" wrapText="1"/>
    </xf>
    <xf numFmtId="0" fontId="20" fillId="0" borderId="7" xfId="0" applyFont="1" applyBorder="1"/>
    <xf numFmtId="0" fontId="2" fillId="0" borderId="26" xfId="0" applyFont="1" applyBorder="1" applyAlignment="1">
      <alignment vertical="top" wrapText="1"/>
    </xf>
    <xf numFmtId="164" fontId="6" fillId="0" borderId="50" xfId="0" applyNumberFormat="1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/>
    </xf>
    <xf numFmtId="164" fontId="5" fillId="0" borderId="50" xfId="0" applyNumberFormat="1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1" fillId="0" borderId="43" xfId="0" applyFont="1" applyBorder="1" applyAlignment="1">
      <alignment vertical="center" wrapText="1"/>
    </xf>
    <xf numFmtId="0" fontId="5" fillId="0" borderId="53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13" fillId="0" borderId="46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24" fillId="0" borderId="0" xfId="0" applyFont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10" fillId="0" borderId="8" xfId="0" applyFont="1" applyBorder="1"/>
    <xf numFmtId="0" fontId="3" fillId="5" borderId="26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2" xfId="0" applyFont="1" applyFill="1" applyBorder="1" applyAlignment="1">
      <alignment horizontal="center" vertical="top" wrapText="1"/>
    </xf>
    <xf numFmtId="164" fontId="6" fillId="5" borderId="31" xfId="0" applyNumberFormat="1" applyFont="1" applyFill="1" applyBorder="1" applyAlignment="1">
      <alignment horizontal="center" vertical="top" wrapText="1"/>
    </xf>
    <xf numFmtId="0" fontId="3" fillId="5" borderId="0" xfId="0" applyFont="1" applyFill="1" applyAlignment="1">
      <alignment vertical="top" wrapText="1"/>
    </xf>
    <xf numFmtId="0" fontId="3" fillId="2" borderId="2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0" borderId="55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8" fillId="0" borderId="3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57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164" fontId="5" fillId="0" borderId="45" xfId="0" applyNumberFormat="1" applyFont="1" applyBorder="1" applyAlignment="1">
      <alignment vertical="top"/>
    </xf>
    <xf numFmtId="164" fontId="5" fillId="0" borderId="46" xfId="0" applyNumberFormat="1" applyFont="1" applyBorder="1" applyAlignment="1">
      <alignment vertical="top"/>
    </xf>
    <xf numFmtId="164" fontId="5" fillId="0" borderId="54" xfId="0" applyNumberFormat="1" applyFont="1" applyBorder="1" applyAlignment="1">
      <alignment vertical="top"/>
    </xf>
    <xf numFmtId="0" fontId="3" fillId="4" borderId="34" xfId="0" applyFont="1" applyFill="1" applyBorder="1" applyAlignment="1">
      <alignment vertical="top"/>
    </xf>
    <xf numFmtId="0" fontId="3" fillId="4" borderId="35" xfId="0" applyFont="1" applyFill="1" applyBorder="1" applyAlignment="1">
      <alignment vertical="top"/>
    </xf>
    <xf numFmtId="164" fontId="5" fillId="4" borderId="36" xfId="0" applyNumberFormat="1" applyFont="1" applyFill="1" applyBorder="1" applyAlignment="1">
      <alignment vertical="top"/>
    </xf>
    <xf numFmtId="0" fontId="8" fillId="0" borderId="48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164" fontId="6" fillId="4" borderId="48" xfId="0" applyNumberFormat="1" applyFont="1" applyFill="1" applyBorder="1" applyAlignment="1">
      <alignment horizontal="center" vertical="top" wrapText="1"/>
    </xf>
    <xf numFmtId="0" fontId="3" fillId="4" borderId="34" xfId="0" applyFont="1" applyFill="1" applyBorder="1" applyAlignment="1">
      <alignment vertical="top" wrapText="1"/>
    </xf>
    <xf numFmtId="0" fontId="3" fillId="4" borderId="35" xfId="0" applyFont="1" applyFill="1" applyBorder="1" applyAlignment="1">
      <alignment vertical="top" wrapText="1"/>
    </xf>
    <xf numFmtId="0" fontId="3" fillId="4" borderId="35" xfId="0" applyFont="1" applyFill="1" applyBorder="1" applyAlignment="1">
      <alignment horizontal="center" vertical="top" wrapText="1"/>
    </xf>
    <xf numFmtId="0" fontId="3" fillId="4" borderId="36" xfId="0" applyFont="1" applyFill="1" applyBorder="1" applyAlignment="1">
      <alignment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left" vertical="top" wrapText="1"/>
    </xf>
    <xf numFmtId="0" fontId="0" fillId="0" borderId="7" xfId="0" applyBorder="1"/>
    <xf numFmtId="4" fontId="19" fillId="0" borderId="38" xfId="0" applyNumberFormat="1" applyFont="1" applyBorder="1" applyAlignment="1">
      <alignment horizontal="left" vertical="center"/>
    </xf>
    <xf numFmtId="4" fontId="19" fillId="0" borderId="39" xfId="0" applyNumberFormat="1" applyFont="1" applyBorder="1" applyAlignment="1">
      <alignment horizontal="left" vertical="center"/>
    </xf>
    <xf numFmtId="4" fontId="19" fillId="0" borderId="7" xfId="0" applyNumberFormat="1" applyFont="1" applyBorder="1" applyAlignment="1">
      <alignment horizontal="left" vertical="center" wrapText="1"/>
    </xf>
    <xf numFmtId="4" fontId="19" fillId="0" borderId="32" xfId="0" applyNumberFormat="1" applyFont="1" applyBorder="1" applyAlignment="1">
      <alignment horizontal="left" vertical="center" wrapText="1"/>
    </xf>
    <xf numFmtId="164" fontId="5" fillId="2" borderId="24" xfId="0" applyNumberFormat="1" applyFont="1" applyFill="1" applyBorder="1" applyAlignment="1">
      <alignment horizontal="center" vertical="top" wrapText="1"/>
    </xf>
    <xf numFmtId="164" fontId="5" fillId="2" borderId="23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12" xfId="0" applyNumberFormat="1" applyFont="1" applyBorder="1" applyAlignment="1">
      <alignment vertical="top" wrapText="1"/>
    </xf>
    <xf numFmtId="9" fontId="3" fillId="0" borderId="12" xfId="0" applyNumberFormat="1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right" vertical="top" wrapText="1"/>
    </xf>
    <xf numFmtId="164" fontId="23" fillId="0" borderId="31" xfId="0" applyNumberFormat="1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8" fillId="0" borderId="46" xfId="0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right" vertical="top" wrapText="1"/>
    </xf>
    <xf numFmtId="0" fontId="2" fillId="0" borderId="31" xfId="0" applyFont="1" applyBorder="1" applyAlignment="1">
      <alignment horizontal="right" vertical="top" wrapText="1"/>
    </xf>
    <xf numFmtId="4" fontId="2" fillId="0" borderId="31" xfId="0" applyNumberFormat="1" applyFont="1" applyBorder="1" applyAlignment="1">
      <alignment horizontal="right" vertical="top" wrapText="1"/>
    </xf>
    <xf numFmtId="0" fontId="25" fillId="0" borderId="12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9" Type="http://schemas.microsoft.com/office/2017/10/relationships/person" Target="persons/person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15"/>
  <sheetViews>
    <sheetView tabSelected="1" view="pageBreakPreview" topLeftCell="B1" zoomScaleNormal="100" zoomScaleSheetLayoutView="100" workbookViewId="0">
      <selection activeCell="C184" sqref="C184"/>
    </sheetView>
  </sheetViews>
  <sheetFormatPr defaultColWidth="14.42578125" defaultRowHeight="15" customHeight="1" x14ac:dyDescent="0.25"/>
  <cols>
    <col min="1" max="1" width="6.5703125" hidden="1" customWidth="1"/>
    <col min="2" max="2" width="15.85546875" customWidth="1"/>
    <col min="3" max="3" width="38.5703125" customWidth="1"/>
    <col min="4" max="4" width="8.85546875" customWidth="1"/>
    <col min="5" max="5" width="3.5703125" customWidth="1"/>
    <col min="6" max="6" width="13.28515625" bestFit="1" customWidth="1"/>
    <col min="7" max="7" width="13.42578125" customWidth="1"/>
    <col min="8" max="8" width="24.140625" customWidth="1"/>
    <col min="9" max="9" width="4.5703125" hidden="1" customWidth="1"/>
    <col min="10" max="10" width="5" hidden="1" customWidth="1"/>
    <col min="11" max="11" width="0.140625" customWidth="1"/>
    <col min="12" max="12" width="11.7109375" customWidth="1"/>
    <col min="13" max="16" width="8.7109375" customWidth="1"/>
    <col min="17" max="17" width="11.7109375" customWidth="1"/>
    <col min="18" max="18" width="12.7109375" customWidth="1"/>
    <col min="19" max="20" width="8.7109375" customWidth="1"/>
  </cols>
  <sheetData>
    <row r="1" spans="1:20" ht="15" customHeight="1" x14ac:dyDescent="0.25">
      <c r="A1" s="146"/>
      <c r="B1" s="238" t="s">
        <v>0</v>
      </c>
      <c r="C1" s="238"/>
      <c r="D1" s="238"/>
      <c r="E1" s="238"/>
      <c r="F1" s="238"/>
      <c r="G1" s="238"/>
      <c r="H1" s="239"/>
      <c r="I1" s="101"/>
    </row>
    <row r="2" spans="1:20" ht="30.95" customHeight="1" x14ac:dyDescent="0.25">
      <c r="A2" s="74"/>
      <c r="B2" s="240" t="s">
        <v>304</v>
      </c>
      <c r="C2" s="240"/>
      <c r="D2" s="240"/>
      <c r="E2" s="240"/>
      <c r="F2" s="240"/>
      <c r="G2" s="240"/>
      <c r="H2" s="241"/>
      <c r="I2" s="101"/>
    </row>
    <row r="3" spans="1:20" ht="15" customHeight="1" x14ac:dyDescent="0.25">
      <c r="A3" s="75" t="s">
        <v>0</v>
      </c>
      <c r="B3" s="62" t="s">
        <v>2</v>
      </c>
      <c r="C3" s="62"/>
      <c r="D3" s="62"/>
      <c r="E3" s="62"/>
      <c r="F3" s="62"/>
      <c r="G3" s="63"/>
      <c r="H3" s="137"/>
      <c r="I3" s="7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45" customHeight="1" x14ac:dyDescent="0.25">
      <c r="A4" s="76" t="s">
        <v>1</v>
      </c>
      <c r="B4" s="60"/>
      <c r="C4" s="59"/>
      <c r="D4" s="60"/>
      <c r="E4" s="60"/>
      <c r="F4" s="60"/>
      <c r="G4" s="61"/>
      <c r="H4" s="138"/>
      <c r="I4" s="77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3.1" customHeight="1" x14ac:dyDescent="0.25">
      <c r="A5" s="236" t="s">
        <v>2</v>
      </c>
      <c r="B5" s="237"/>
      <c r="C5" s="77"/>
      <c r="D5" s="77"/>
      <c r="E5" s="77"/>
      <c r="F5" s="77"/>
      <c r="G5" s="77"/>
      <c r="H5" s="139"/>
      <c r="I5" s="77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0.75" customHeight="1" x14ac:dyDescent="0.25">
      <c r="A6" s="78"/>
      <c r="B6" s="77"/>
      <c r="C6" s="79"/>
      <c r="D6" s="77"/>
      <c r="E6" s="77"/>
      <c r="F6" s="77"/>
      <c r="G6" s="77"/>
      <c r="H6" s="139"/>
      <c r="I6" s="77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customHeight="1" x14ac:dyDescent="0.25">
      <c r="A7" s="78"/>
      <c r="B7" s="3" t="s">
        <v>3</v>
      </c>
      <c r="C7" s="4" t="s">
        <v>4</v>
      </c>
      <c r="D7" s="4" t="s">
        <v>5</v>
      </c>
      <c r="E7" s="160" t="s">
        <v>6</v>
      </c>
      <c r="F7" s="159" t="s">
        <v>7</v>
      </c>
      <c r="G7" s="5" t="s">
        <v>8</v>
      </c>
      <c r="H7" s="104" t="s">
        <v>9</v>
      </c>
      <c r="I7" s="134"/>
      <c r="J7" s="1"/>
      <c r="K7" s="5" t="s">
        <v>9</v>
      </c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78" t="s">
        <v>10</v>
      </c>
      <c r="B8" s="65" t="s">
        <v>10</v>
      </c>
      <c r="C8" s="66" t="s">
        <v>11</v>
      </c>
      <c r="D8" s="80"/>
      <c r="E8" s="162"/>
      <c r="F8" s="67"/>
      <c r="G8" s="81"/>
      <c r="H8" s="248"/>
      <c r="I8" s="134"/>
      <c r="J8" s="1"/>
      <c r="K8" s="6" t="e">
        <f>IF(#REF!=0,0,#REF!*#REF!)</f>
        <v>#REF!</v>
      </c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78" t="s">
        <v>10</v>
      </c>
      <c r="B9" s="82" t="s">
        <v>12</v>
      </c>
      <c r="C9" s="66" t="s">
        <v>13</v>
      </c>
      <c r="D9" s="58"/>
      <c r="E9" s="161"/>
      <c r="F9" s="245"/>
      <c r="G9" s="71"/>
      <c r="H9" s="248"/>
      <c r="I9" s="135"/>
      <c r="J9" s="1"/>
      <c r="K9" s="6" t="e">
        <f>IF(#REF!=0,0,#REF!*#REF!)</f>
        <v>#REF!</v>
      </c>
      <c r="L9" s="1"/>
      <c r="M9" s="1"/>
      <c r="N9" s="1"/>
      <c r="O9" s="1"/>
      <c r="P9" s="1"/>
      <c r="Q9" s="1"/>
      <c r="R9" s="1"/>
      <c r="S9" s="1"/>
      <c r="T9" s="1"/>
    </row>
    <row r="10" spans="1:20" ht="30" x14ac:dyDescent="0.25">
      <c r="A10" s="78" t="s">
        <v>10</v>
      </c>
      <c r="B10" s="82" t="s">
        <v>14</v>
      </c>
      <c r="C10" s="70" t="s">
        <v>15</v>
      </c>
      <c r="D10" s="58" t="s">
        <v>16</v>
      </c>
      <c r="E10" s="161"/>
      <c r="F10" s="245">
        <v>8</v>
      </c>
      <c r="G10" s="69"/>
      <c r="H10" s="248"/>
      <c r="I10" s="135"/>
      <c r="J10" s="1"/>
      <c r="K10" s="6" t="e">
        <f>IF(#REF!=0,0,#REF!*#REF!)</f>
        <v>#REF!</v>
      </c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78" t="s">
        <v>10</v>
      </c>
      <c r="B11" s="82" t="s">
        <v>17</v>
      </c>
      <c r="C11" s="70" t="s">
        <v>18</v>
      </c>
      <c r="D11" s="58"/>
      <c r="E11" s="58"/>
      <c r="F11" s="245"/>
      <c r="G11" s="69"/>
      <c r="H11" s="248"/>
      <c r="I11" s="135"/>
      <c r="J11" s="1"/>
      <c r="K11" s="6" t="e">
        <f>IF(#REF!=0,0,#REF!*#REF!)</f>
        <v>#REF!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ht="30" x14ac:dyDescent="0.25">
      <c r="A12" s="78" t="s">
        <v>10</v>
      </c>
      <c r="B12" s="56" t="s">
        <v>19</v>
      </c>
      <c r="C12" s="56" t="s">
        <v>20</v>
      </c>
      <c r="D12" s="58" t="s">
        <v>21</v>
      </c>
      <c r="E12" s="58"/>
      <c r="F12" s="90">
        <v>1</v>
      </c>
      <c r="G12" s="56"/>
      <c r="H12" s="248"/>
      <c r="I12" s="135"/>
      <c r="J12" s="1"/>
      <c r="K12" s="6" t="e">
        <f>IF(#REF!=0,0,#REF!*#REF!)</f>
        <v>#REF!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60" x14ac:dyDescent="0.25">
      <c r="A13" s="78" t="s">
        <v>10</v>
      </c>
      <c r="B13" s="56" t="s">
        <v>22</v>
      </c>
      <c r="C13" s="56" t="s">
        <v>23</v>
      </c>
      <c r="D13" s="58"/>
      <c r="E13" s="58"/>
      <c r="F13" s="245"/>
      <c r="G13" s="56"/>
      <c r="H13" s="248"/>
      <c r="I13" s="135"/>
      <c r="J13" s="1"/>
      <c r="K13" s="6" t="e">
        <f>IF(#REF!=0,0,#REF!*#REF!)</f>
        <v>#REF!</v>
      </c>
      <c r="L13" s="1"/>
      <c r="M13" s="1"/>
      <c r="N13" s="1"/>
      <c r="O13" s="1"/>
      <c r="P13" s="1"/>
      <c r="Q13" s="1"/>
      <c r="R13" s="1"/>
      <c r="S13" s="1"/>
      <c r="T13" s="1"/>
    </row>
    <row r="14" spans="1:20" ht="30" x14ac:dyDescent="0.25">
      <c r="A14" s="78" t="s">
        <v>10</v>
      </c>
      <c r="B14" s="56" t="s">
        <v>24</v>
      </c>
      <c r="C14" s="56" t="s">
        <v>25</v>
      </c>
      <c r="D14" s="58" t="s">
        <v>26</v>
      </c>
      <c r="E14" s="58"/>
      <c r="F14" s="245">
        <v>1</v>
      </c>
      <c r="G14" s="56"/>
      <c r="H14" s="249">
        <v>100000</v>
      </c>
      <c r="I14" s="135"/>
      <c r="J14" s="1"/>
      <c r="K14" s="6" t="e">
        <f>IF(#REF!=0,0,#REF!*#REF!)</f>
        <v>#REF!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ht="30" x14ac:dyDescent="0.25">
      <c r="A15" s="78" t="s">
        <v>10</v>
      </c>
      <c r="B15" s="56" t="s">
        <v>27</v>
      </c>
      <c r="C15" s="56" t="s">
        <v>28</v>
      </c>
      <c r="D15" s="58" t="s">
        <v>29</v>
      </c>
      <c r="E15" s="58"/>
      <c r="F15" s="245">
        <v>100000</v>
      </c>
      <c r="G15" s="56"/>
      <c r="H15" s="248"/>
      <c r="I15" s="135"/>
      <c r="J15" s="1"/>
      <c r="K15" s="6" t="e">
        <f>IF(#REF!=0,0,#REF!*#REF!)</f>
        <v>#REF!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78" t="s">
        <v>10</v>
      </c>
      <c r="B16" s="56" t="s">
        <v>30</v>
      </c>
      <c r="C16" s="56" t="s">
        <v>31</v>
      </c>
      <c r="D16" s="58" t="s">
        <v>16</v>
      </c>
      <c r="E16" s="58"/>
      <c r="F16" s="90">
        <v>8</v>
      </c>
      <c r="G16" s="56"/>
      <c r="H16" s="248"/>
      <c r="I16" s="135"/>
      <c r="J16" s="1"/>
      <c r="K16" s="6" t="e">
        <f>IF(#REF!=0,0,#REF!*#REF!)</f>
        <v>#REF!</v>
      </c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78" t="s">
        <v>10</v>
      </c>
      <c r="B17" s="56" t="s">
        <v>32</v>
      </c>
      <c r="C17" s="65" t="s">
        <v>33</v>
      </c>
      <c r="D17" s="58"/>
      <c r="E17" s="58"/>
      <c r="F17" s="245"/>
      <c r="G17" s="56"/>
      <c r="H17" s="248"/>
      <c r="I17" s="135"/>
      <c r="J17" s="1"/>
      <c r="K17" s="6" t="e">
        <f>IF(#REF!=0,0,#REF!*#REF!)</f>
        <v>#REF!</v>
      </c>
      <c r="L17" s="1"/>
      <c r="M17" s="1"/>
      <c r="N17" s="1"/>
      <c r="O17" s="1"/>
      <c r="P17" s="1"/>
      <c r="Q17" s="1"/>
      <c r="R17" s="1"/>
      <c r="S17" s="1"/>
      <c r="T17" s="1"/>
    </row>
    <row r="18" spans="1:20" ht="31.5" customHeight="1" x14ac:dyDescent="0.25">
      <c r="A18" s="78" t="s">
        <v>10</v>
      </c>
      <c r="B18" s="56" t="s">
        <v>34</v>
      </c>
      <c r="C18" s="70" t="s">
        <v>35</v>
      </c>
      <c r="D18" s="58" t="s">
        <v>21</v>
      </c>
      <c r="E18" s="58"/>
      <c r="F18" s="245">
        <v>1</v>
      </c>
      <c r="G18" s="71"/>
      <c r="H18" s="248"/>
      <c r="I18" s="135"/>
      <c r="J18" s="1"/>
      <c r="K18" s="6" t="e">
        <f>IF(#REF!=0,0,#REF!*#REF!)</f>
        <v>#REF!</v>
      </c>
      <c r="L18" s="1"/>
      <c r="M18" s="1"/>
      <c r="N18" s="1"/>
      <c r="O18" s="1"/>
      <c r="P18" s="1"/>
      <c r="Q18" s="1"/>
      <c r="R18" s="1"/>
      <c r="S18" s="1"/>
      <c r="T18" s="1"/>
    </row>
    <row r="19" spans="1:20" ht="30" x14ac:dyDescent="0.25">
      <c r="A19" s="78" t="s">
        <v>10</v>
      </c>
      <c r="B19" s="82" t="s">
        <v>36</v>
      </c>
      <c r="C19" s="70" t="s">
        <v>37</v>
      </c>
      <c r="D19" s="58" t="s">
        <v>16</v>
      </c>
      <c r="E19" s="58"/>
      <c r="F19" s="245">
        <v>8</v>
      </c>
      <c r="G19" s="69"/>
      <c r="H19" s="248"/>
      <c r="I19" s="135"/>
      <c r="J19" s="1"/>
      <c r="K19" s="6" t="e">
        <f>IF(#REF!=0,0,#REF!*#REF!)</f>
        <v>#REF!</v>
      </c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78" t="s">
        <v>10</v>
      </c>
      <c r="B20" s="82" t="s">
        <v>38</v>
      </c>
      <c r="C20" s="70" t="s">
        <v>39</v>
      </c>
      <c r="D20" s="58"/>
      <c r="E20" s="58"/>
      <c r="F20" s="56"/>
      <c r="G20" s="69"/>
      <c r="H20" s="248"/>
      <c r="I20" s="135"/>
      <c r="J20" s="1"/>
      <c r="K20" s="6" t="e">
        <f>IF(#REF!=0,0,#REF!*#REF!)</f>
        <v>#REF!</v>
      </c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78" t="s">
        <v>10</v>
      </c>
      <c r="B21" s="56" t="s">
        <v>40</v>
      </c>
      <c r="C21" s="70" t="s">
        <v>41</v>
      </c>
      <c r="D21" s="58"/>
      <c r="E21" s="67"/>
      <c r="F21" s="246"/>
      <c r="G21" s="71"/>
      <c r="H21" s="248"/>
      <c r="I21" s="135"/>
      <c r="J21" s="1"/>
      <c r="K21" s="6" t="e">
        <f>IF(#REF!=0,0,#REF!*#REF!)</f>
        <v>#REF!</v>
      </c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78" t="s">
        <v>10</v>
      </c>
      <c r="B22" s="56" t="s">
        <v>42</v>
      </c>
      <c r="C22" s="70" t="s">
        <v>43</v>
      </c>
      <c r="D22" s="58" t="s">
        <v>44</v>
      </c>
      <c r="E22" s="67"/>
      <c r="F22" s="90">
        <v>40</v>
      </c>
      <c r="G22" s="71"/>
      <c r="H22" s="248"/>
      <c r="I22" s="135"/>
      <c r="J22" s="1"/>
      <c r="K22" s="6" t="e">
        <f>IF(#REF!=0,0,#REF!*#REF!)</f>
        <v>#REF!</v>
      </c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78" t="s">
        <v>10</v>
      </c>
      <c r="B23" s="56" t="s">
        <v>45</v>
      </c>
      <c r="C23" s="70" t="s">
        <v>46</v>
      </c>
      <c r="D23" s="58" t="s">
        <v>44</v>
      </c>
      <c r="E23" s="67"/>
      <c r="F23" s="245">
        <v>40</v>
      </c>
      <c r="G23" s="69"/>
      <c r="H23" s="248"/>
      <c r="I23" s="135"/>
      <c r="J23" s="1"/>
      <c r="K23" s="6" t="e">
        <f>IF(#REF!=0,0,#REF!*#REF!)</f>
        <v>#REF!</v>
      </c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78" t="s">
        <v>10</v>
      </c>
      <c r="B24" s="56" t="s">
        <v>47</v>
      </c>
      <c r="C24" s="70" t="s">
        <v>48</v>
      </c>
      <c r="D24" s="58" t="s">
        <v>44</v>
      </c>
      <c r="E24" s="67"/>
      <c r="F24" s="245">
        <v>40</v>
      </c>
      <c r="G24" s="69"/>
      <c r="H24" s="248"/>
      <c r="I24" s="135"/>
      <c r="J24" s="1"/>
      <c r="K24" s="6" t="e">
        <f>IF(#REF!=0,0,#REF!*#REF!)</f>
        <v>#REF!</v>
      </c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78" t="s">
        <v>10</v>
      </c>
      <c r="B25" s="56" t="s">
        <v>49</v>
      </c>
      <c r="C25" s="70" t="s">
        <v>50</v>
      </c>
      <c r="D25" s="58" t="s">
        <v>44</v>
      </c>
      <c r="E25" s="67"/>
      <c r="F25" s="245">
        <v>40</v>
      </c>
      <c r="G25" s="69"/>
      <c r="H25" s="248"/>
      <c r="I25" s="135"/>
      <c r="J25" s="1"/>
      <c r="K25" s="6" t="e">
        <f>IF(#REF!=0,0,#REF!*#REF!)</f>
        <v>#REF!</v>
      </c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78" t="s">
        <v>10</v>
      </c>
      <c r="B26" s="56" t="s">
        <v>51</v>
      </c>
      <c r="C26" s="70" t="s">
        <v>52</v>
      </c>
      <c r="D26" s="58" t="s">
        <v>44</v>
      </c>
      <c r="E26" s="67"/>
      <c r="F26" s="245">
        <v>40</v>
      </c>
      <c r="G26" s="69"/>
      <c r="H26" s="248"/>
      <c r="I26" s="135"/>
      <c r="J26" s="1"/>
      <c r="K26" s="6" t="e">
        <f>IF(#REF!=0,0,#REF!*#REF!)</f>
        <v>#REF!</v>
      </c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78" t="s">
        <v>10</v>
      </c>
      <c r="B27" s="56" t="s">
        <v>53</v>
      </c>
      <c r="C27" s="70" t="s">
        <v>54</v>
      </c>
      <c r="D27" s="58" t="s">
        <v>44</v>
      </c>
      <c r="E27" s="67"/>
      <c r="F27" s="245">
        <v>40</v>
      </c>
      <c r="G27" s="69"/>
      <c r="H27" s="248"/>
      <c r="I27" s="135"/>
      <c r="J27" s="1"/>
      <c r="K27" s="6" t="e">
        <f>IF(#REF!=0,0,#REF!*#REF!)</f>
        <v>#REF!</v>
      </c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78" t="s">
        <v>10</v>
      </c>
      <c r="B28" s="56" t="s">
        <v>55</v>
      </c>
      <c r="C28" s="56" t="s">
        <v>56</v>
      </c>
      <c r="D28" s="58"/>
      <c r="E28" s="56"/>
      <c r="F28" s="56"/>
      <c r="G28" s="56"/>
      <c r="H28" s="248"/>
      <c r="I28" s="135"/>
      <c r="J28" s="1"/>
      <c r="K28" s="6" t="e">
        <f>IF(#REF!=0,0,#REF!*#REF!)</f>
        <v>#REF!</v>
      </c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78" t="s">
        <v>10</v>
      </c>
      <c r="B29" s="56" t="s">
        <v>57</v>
      </c>
      <c r="C29" s="70" t="s">
        <v>58</v>
      </c>
      <c r="D29" s="58" t="s">
        <v>44</v>
      </c>
      <c r="E29" s="67"/>
      <c r="F29" s="90">
        <v>40</v>
      </c>
      <c r="G29" s="71"/>
      <c r="H29" s="248"/>
      <c r="I29" s="135"/>
      <c r="J29" s="1"/>
      <c r="K29" s="6" t="e">
        <f>IF(#REF!=0,0,#REF!*#REF!)</f>
        <v>#REF!</v>
      </c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78" t="s">
        <v>10</v>
      </c>
      <c r="B30" s="56" t="s">
        <v>59</v>
      </c>
      <c r="C30" s="70" t="s">
        <v>60</v>
      </c>
      <c r="D30" s="58" t="s">
        <v>44</v>
      </c>
      <c r="E30" s="67"/>
      <c r="F30" s="245">
        <v>40</v>
      </c>
      <c r="G30" s="69"/>
      <c r="H30" s="248"/>
      <c r="I30" s="135"/>
      <c r="J30" s="1"/>
      <c r="K30" s="6" t="e">
        <f>IF(#REF!=0,0,#REF!*#REF!)</f>
        <v>#REF!</v>
      </c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78" t="s">
        <v>10</v>
      </c>
      <c r="B31" s="56" t="s">
        <v>61</v>
      </c>
      <c r="C31" s="70" t="s">
        <v>62</v>
      </c>
      <c r="D31" s="58" t="s">
        <v>44</v>
      </c>
      <c r="E31" s="67"/>
      <c r="F31" s="245">
        <v>40</v>
      </c>
      <c r="G31" s="69"/>
      <c r="H31" s="248"/>
      <c r="I31" s="135"/>
      <c r="J31" s="1"/>
      <c r="K31" s="6" t="e">
        <f>IF(#REF!=0,0,#REF!*#REF!)</f>
        <v>#REF!</v>
      </c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78" t="s">
        <v>10</v>
      </c>
      <c r="B32" s="56" t="s">
        <v>63</v>
      </c>
      <c r="C32" s="70" t="s">
        <v>64</v>
      </c>
      <c r="D32" s="58" t="s">
        <v>44</v>
      </c>
      <c r="E32" s="67"/>
      <c r="F32" s="245">
        <v>40</v>
      </c>
      <c r="G32" s="69"/>
      <c r="H32" s="248"/>
      <c r="I32" s="135"/>
      <c r="J32" s="1"/>
      <c r="K32" s="6" t="e">
        <f>IF(#REF!=0,0,#REF!*#REF!)</f>
        <v>#REF!</v>
      </c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78" t="s">
        <v>10</v>
      </c>
      <c r="B33" s="56" t="s">
        <v>65</v>
      </c>
      <c r="C33" s="70" t="s">
        <v>66</v>
      </c>
      <c r="D33" s="58" t="s">
        <v>44</v>
      </c>
      <c r="E33" s="67"/>
      <c r="F33" s="245">
        <v>40</v>
      </c>
      <c r="G33" s="69"/>
      <c r="H33" s="248"/>
      <c r="I33" s="135"/>
      <c r="J33" s="1"/>
      <c r="K33" s="6" t="e">
        <f>IF(#REF!=0,0,#REF!*#REF!)</f>
        <v>#REF!</v>
      </c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78" t="s">
        <v>10</v>
      </c>
      <c r="B34" s="56" t="s">
        <v>67</v>
      </c>
      <c r="C34" s="70" t="s">
        <v>68</v>
      </c>
      <c r="D34" s="58" t="s">
        <v>44</v>
      </c>
      <c r="E34" s="67"/>
      <c r="F34" s="245">
        <v>40</v>
      </c>
      <c r="G34" s="69"/>
      <c r="H34" s="248"/>
      <c r="I34" s="135"/>
      <c r="J34" s="1"/>
      <c r="K34" s="6" t="e">
        <f>IF(#REF!=0,0,#REF!*#REF!)</f>
        <v>#REF!</v>
      </c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78"/>
      <c r="B35" s="56" t="s">
        <v>69</v>
      </c>
      <c r="C35" s="70"/>
      <c r="D35" s="58"/>
      <c r="E35" s="67"/>
      <c r="F35" s="245"/>
      <c r="G35" s="69"/>
      <c r="H35" s="248"/>
      <c r="I35" s="135"/>
      <c r="J35" s="1"/>
      <c r="K35" s="6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78"/>
      <c r="B36" s="56" t="s">
        <v>70</v>
      </c>
      <c r="C36" s="70" t="s">
        <v>71</v>
      </c>
      <c r="D36" s="58"/>
      <c r="E36" s="84"/>
      <c r="F36" s="247"/>
      <c r="G36" s="84"/>
      <c r="H36" s="250"/>
      <c r="I36" s="135"/>
      <c r="J36" s="1"/>
      <c r="K36" s="6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78"/>
      <c r="B37" s="56" t="s">
        <v>72</v>
      </c>
      <c r="C37" s="70" t="s">
        <v>73</v>
      </c>
      <c r="D37" s="58" t="s">
        <v>74</v>
      </c>
      <c r="E37" s="83"/>
      <c r="F37" s="89">
        <v>2500</v>
      </c>
      <c r="G37" s="69"/>
      <c r="H37" s="248"/>
      <c r="I37" s="135"/>
      <c r="J37" s="1"/>
      <c r="K37" s="6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78"/>
      <c r="B38" s="56" t="s">
        <v>75</v>
      </c>
      <c r="C38" s="70" t="s">
        <v>76</v>
      </c>
      <c r="D38" s="58" t="s">
        <v>74</v>
      </c>
      <c r="E38" s="68"/>
      <c r="F38" s="89">
        <v>400</v>
      </c>
      <c r="G38" s="69"/>
      <c r="H38" s="248"/>
      <c r="I38" s="135"/>
      <c r="J38" s="1"/>
      <c r="K38" s="6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78" t="s">
        <v>10</v>
      </c>
      <c r="B39" s="56" t="s">
        <v>77</v>
      </c>
      <c r="C39" s="70" t="s">
        <v>78</v>
      </c>
      <c r="D39" s="58"/>
      <c r="E39" s="68"/>
      <c r="F39" s="89"/>
      <c r="G39" s="69"/>
      <c r="H39" s="248"/>
      <c r="I39" s="135"/>
      <c r="J39" s="1"/>
      <c r="K39" s="6" t="e">
        <f>IF(#REF!=0,0,#REF!*#REF!)</f>
        <v>#REF!</v>
      </c>
      <c r="L39" s="1"/>
      <c r="M39" s="1"/>
      <c r="N39" s="1"/>
      <c r="O39" s="1"/>
      <c r="P39" s="1"/>
      <c r="Q39" s="1"/>
      <c r="R39" s="1"/>
      <c r="S39" s="1"/>
      <c r="T39" s="1"/>
    </row>
    <row r="40" spans="1:20" ht="32.25" customHeight="1" x14ac:dyDescent="0.25">
      <c r="A40" s="78" t="s">
        <v>10</v>
      </c>
      <c r="B40" s="56" t="s">
        <v>79</v>
      </c>
      <c r="C40" s="70" t="s">
        <v>80</v>
      </c>
      <c r="D40" s="58" t="s">
        <v>26</v>
      </c>
      <c r="E40" s="68"/>
      <c r="F40" s="89">
        <v>1</v>
      </c>
      <c r="G40" s="69"/>
      <c r="H40" s="249">
        <v>100000</v>
      </c>
      <c r="I40" s="135"/>
      <c r="J40" s="1"/>
      <c r="K40" s="6" t="e">
        <f>IF(#REF!=0,0,#REF!*#REF!)</f>
        <v>#REF!</v>
      </c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78" t="s">
        <v>10</v>
      </c>
      <c r="B41" s="56" t="s">
        <v>81</v>
      </c>
      <c r="C41" s="70" t="s">
        <v>82</v>
      </c>
      <c r="D41" s="58" t="s">
        <v>29</v>
      </c>
      <c r="E41" s="68"/>
      <c r="F41" s="89">
        <v>100000</v>
      </c>
      <c r="G41" s="69"/>
      <c r="H41" s="249"/>
      <c r="I41" s="135"/>
      <c r="J41" s="1"/>
      <c r="K41" s="6" t="e">
        <f>IF(#REF!=0,0,#REF!*#REF!)</f>
        <v>#REF!</v>
      </c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78"/>
      <c r="B42" s="70" t="s">
        <v>83</v>
      </c>
      <c r="C42" s="70" t="s">
        <v>84</v>
      </c>
      <c r="D42" s="58"/>
      <c r="E42" s="68"/>
      <c r="F42" s="89"/>
      <c r="G42" s="69"/>
      <c r="H42" s="249"/>
      <c r="I42" s="135"/>
      <c r="J42" s="1"/>
      <c r="K42" s="6"/>
      <c r="L42" s="1"/>
      <c r="M42" s="1"/>
      <c r="N42" s="1"/>
      <c r="O42" s="1"/>
      <c r="P42" s="1"/>
      <c r="Q42" s="1"/>
      <c r="R42" s="1"/>
      <c r="S42" s="1"/>
      <c r="T42" s="1"/>
    </row>
    <row r="43" spans="1:20" ht="34.700000000000003" customHeight="1" x14ac:dyDescent="0.25">
      <c r="A43" s="78"/>
      <c r="B43" s="70" t="s">
        <v>85</v>
      </c>
      <c r="C43" s="70" t="s">
        <v>86</v>
      </c>
      <c r="D43" s="58" t="s">
        <v>26</v>
      </c>
      <c r="E43" s="83"/>
      <c r="F43" s="89">
        <v>1</v>
      </c>
      <c r="G43" s="69"/>
      <c r="H43" s="249">
        <v>100000</v>
      </c>
      <c r="I43" s="135"/>
      <c r="J43" s="1"/>
      <c r="K43" s="6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78"/>
      <c r="B44" s="70" t="s">
        <v>87</v>
      </c>
      <c r="C44" s="70" t="s">
        <v>88</v>
      </c>
      <c r="D44" s="58"/>
      <c r="E44" s="68"/>
      <c r="F44" s="89">
        <v>100000</v>
      </c>
      <c r="G44" s="69"/>
      <c r="H44" s="249"/>
      <c r="I44" s="135"/>
      <c r="J44" s="1"/>
      <c r="K44" s="6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78"/>
      <c r="B45" s="70" t="s">
        <v>89</v>
      </c>
      <c r="C45" s="70" t="s">
        <v>90</v>
      </c>
      <c r="D45" s="58"/>
      <c r="E45" s="68"/>
      <c r="F45" s="89"/>
      <c r="G45" s="69"/>
      <c r="H45" s="249"/>
      <c r="I45" s="135"/>
      <c r="J45" s="1"/>
      <c r="K45" s="6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78"/>
      <c r="B46" s="70"/>
      <c r="C46" s="70" t="s">
        <v>91</v>
      </c>
      <c r="D46" s="58" t="s">
        <v>92</v>
      </c>
      <c r="E46" s="68"/>
      <c r="F46" s="89">
        <v>1</v>
      </c>
      <c r="G46" s="69"/>
      <c r="H46" s="249" t="s">
        <v>93</v>
      </c>
      <c r="I46" s="135"/>
      <c r="J46" s="1"/>
      <c r="K46" s="6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78"/>
      <c r="B47" s="72"/>
      <c r="C47" s="73"/>
      <c r="D47" s="58"/>
      <c r="E47" s="68"/>
      <c r="F47" s="89"/>
      <c r="G47" s="69"/>
      <c r="H47" s="248"/>
      <c r="I47" s="135"/>
      <c r="J47" s="1"/>
      <c r="K47" s="6"/>
      <c r="L47" s="1"/>
      <c r="M47" s="1"/>
      <c r="N47" s="1"/>
      <c r="O47" s="1"/>
      <c r="P47" s="1"/>
      <c r="Q47" s="1"/>
      <c r="R47" s="1"/>
      <c r="S47" s="1"/>
      <c r="T47" s="1"/>
    </row>
    <row r="48" spans="1:20" ht="15" customHeight="1" thickBot="1" x14ac:dyDescent="0.3">
      <c r="A48" s="85" t="s">
        <v>94</v>
      </c>
      <c r="B48" s="242"/>
      <c r="C48" s="242"/>
      <c r="D48" s="242"/>
      <c r="E48" s="242"/>
      <c r="F48" s="242"/>
      <c r="G48" s="242"/>
      <c r="H48" s="243"/>
      <c r="I48" s="10"/>
      <c r="J48" s="10"/>
      <c r="K48" s="1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86" t="s">
        <v>95</v>
      </c>
      <c r="B49" s="72"/>
      <c r="C49" s="73"/>
      <c r="D49" s="251"/>
      <c r="E49" s="67"/>
      <c r="F49" s="247"/>
      <c r="G49" s="71"/>
      <c r="H49" s="105"/>
      <c r="I49" s="135"/>
      <c r="J49" s="1"/>
      <c r="K49" s="6" t="e">
        <f>IF(#REF!=0,0,#REF!*#REF!)</f>
        <v>#REF!</v>
      </c>
      <c r="L49" s="1"/>
      <c r="M49" s="1"/>
      <c r="N49" s="1"/>
      <c r="O49" s="1"/>
      <c r="P49" s="1"/>
      <c r="Q49" s="1"/>
      <c r="R49" s="1"/>
      <c r="S49" s="1"/>
      <c r="T49" s="1"/>
    </row>
    <row r="50" spans="1:20" ht="33" customHeight="1" x14ac:dyDescent="0.25">
      <c r="A50" s="78" t="s">
        <v>95</v>
      </c>
      <c r="B50" s="65" t="s">
        <v>95</v>
      </c>
      <c r="C50" s="66" t="s">
        <v>96</v>
      </c>
      <c r="D50" s="58"/>
      <c r="E50" s="67"/>
      <c r="F50" s="89"/>
      <c r="G50" s="69"/>
      <c r="H50" s="105"/>
      <c r="I50" s="135"/>
      <c r="J50" s="1"/>
      <c r="K50" s="6" t="e">
        <f>IF(#REF!=0,0,#REF!*#REF!)</f>
        <v>#REF!</v>
      </c>
      <c r="L50" s="1"/>
      <c r="M50" s="1"/>
      <c r="N50" s="1"/>
      <c r="O50" s="1"/>
      <c r="P50" s="1"/>
      <c r="Q50" s="1"/>
      <c r="R50" s="1"/>
      <c r="S50" s="1"/>
      <c r="T50" s="1"/>
    </row>
    <row r="51" spans="1:20" ht="28.5" customHeight="1" x14ac:dyDescent="0.25">
      <c r="A51" s="78" t="s">
        <v>95</v>
      </c>
      <c r="B51" s="56" t="s">
        <v>97</v>
      </c>
      <c r="C51" s="70" t="s">
        <v>98</v>
      </c>
      <c r="D51" s="58"/>
      <c r="E51" s="67"/>
      <c r="F51" s="89"/>
      <c r="G51" s="71"/>
      <c r="H51" s="105"/>
      <c r="I51" s="112"/>
      <c r="J51" s="1"/>
      <c r="K51" s="6" t="e">
        <f>IF(#REF!=0,0,#REF!*#REF!)</f>
        <v>#REF!</v>
      </c>
      <c r="L51" s="1"/>
      <c r="M51" s="1"/>
      <c r="N51" s="1"/>
      <c r="O51" s="1"/>
      <c r="P51" s="1"/>
      <c r="Q51" s="1"/>
      <c r="R51" s="1"/>
      <c r="S51" s="1"/>
      <c r="T51" s="1"/>
    </row>
    <row r="52" spans="1:20" ht="32.25" customHeight="1" x14ac:dyDescent="0.25">
      <c r="A52" s="78" t="s">
        <v>95</v>
      </c>
      <c r="B52" s="70" t="s">
        <v>99</v>
      </c>
      <c r="C52" s="70" t="s">
        <v>100</v>
      </c>
      <c r="D52" s="58" t="s">
        <v>21</v>
      </c>
      <c r="E52" s="70"/>
      <c r="F52" s="89">
        <v>1</v>
      </c>
      <c r="G52" s="58"/>
      <c r="H52" s="105"/>
      <c r="I52" s="112"/>
      <c r="J52" s="1"/>
      <c r="K52" s="6" t="e">
        <f>IF(#REF!=0,0,#REF!*#REF!)</f>
        <v>#REF!</v>
      </c>
      <c r="L52" s="1"/>
      <c r="M52" s="1"/>
      <c r="N52" s="1"/>
      <c r="O52" s="1"/>
      <c r="P52" s="1"/>
      <c r="Q52" s="1"/>
      <c r="R52" s="1"/>
      <c r="S52" s="1"/>
      <c r="T52" s="1"/>
    </row>
    <row r="53" spans="1:20" ht="33.75" customHeight="1" x14ac:dyDescent="0.25">
      <c r="A53" s="78" t="s">
        <v>95</v>
      </c>
      <c r="B53" s="70" t="s">
        <v>101</v>
      </c>
      <c r="C53" s="70" t="s">
        <v>102</v>
      </c>
      <c r="D53" s="58" t="s">
        <v>21</v>
      </c>
      <c r="E53" s="70"/>
      <c r="F53" s="89">
        <v>1</v>
      </c>
      <c r="G53" s="58"/>
      <c r="H53" s="105"/>
      <c r="I53" s="135"/>
      <c r="J53" s="1"/>
      <c r="K53" s="6" t="e">
        <f>IF(#REF!=0,0,#REF!*#REF!)</f>
        <v>#REF!</v>
      </c>
      <c r="L53" s="1"/>
      <c r="M53" s="1"/>
      <c r="N53" s="1"/>
      <c r="O53" s="77"/>
      <c r="P53" s="1"/>
      <c r="Q53" s="1"/>
      <c r="R53" s="1"/>
      <c r="S53" s="1"/>
      <c r="T53" s="1"/>
    </row>
    <row r="54" spans="1:20" ht="15.75" customHeight="1" x14ac:dyDescent="0.25">
      <c r="A54" s="78" t="s">
        <v>95</v>
      </c>
      <c r="B54" s="70" t="s">
        <v>103</v>
      </c>
      <c r="C54" s="70" t="s">
        <v>104</v>
      </c>
      <c r="D54" s="58" t="s">
        <v>16</v>
      </c>
      <c r="E54" s="70"/>
      <c r="F54" s="89">
        <v>8</v>
      </c>
      <c r="G54" s="58"/>
      <c r="H54" s="105"/>
      <c r="I54" s="135"/>
      <c r="J54" s="1"/>
      <c r="K54" s="6" t="e">
        <f>IF(#REF!=0,0,#REF!*#REF!)</f>
        <v>#REF!</v>
      </c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86" t="s">
        <v>105</v>
      </c>
      <c r="B55" s="24" t="s">
        <v>106</v>
      </c>
      <c r="C55" s="24" t="s">
        <v>107</v>
      </c>
      <c r="D55" s="20" t="s">
        <v>108</v>
      </c>
      <c r="E55" s="24"/>
      <c r="F55" s="89">
        <v>2</v>
      </c>
      <c r="G55" s="20"/>
      <c r="H55" s="140"/>
      <c r="I55" s="135"/>
      <c r="J55" s="1"/>
      <c r="K55" s="6" t="e">
        <f>IF(#REF!=0,0,#REF!*#REF!)</f>
        <v>#REF!</v>
      </c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85" t="s">
        <v>94</v>
      </c>
      <c r="B56" s="148"/>
      <c r="C56" s="148"/>
      <c r="D56" s="252"/>
      <c r="E56" s="10"/>
      <c r="F56" s="10"/>
      <c r="G56" s="10"/>
      <c r="H56" s="64">
        <f>SUM(H49:H55)</f>
        <v>0</v>
      </c>
      <c r="I56" s="10"/>
      <c r="J56" s="10"/>
      <c r="K56" s="1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78" t="s">
        <v>105</v>
      </c>
      <c r="B57" s="109" t="s">
        <v>105</v>
      </c>
      <c r="C57" s="196" t="s">
        <v>109</v>
      </c>
      <c r="D57" s="154"/>
      <c r="E57" s="163"/>
      <c r="F57" s="89"/>
      <c r="G57" s="167"/>
      <c r="H57" s="141"/>
      <c r="I57" s="112"/>
      <c r="J57" s="1"/>
      <c r="K57" s="169" t="e">
        <f>IF(#REF!=0,0,#REF!*#REF!)</f>
        <v>#REF!</v>
      </c>
      <c r="L57" s="77"/>
      <c r="M57" s="77"/>
      <c r="N57" s="77"/>
      <c r="O57" s="77"/>
      <c r="P57" s="77"/>
      <c r="Q57" s="77"/>
      <c r="R57" s="77"/>
      <c r="S57" s="77"/>
      <c r="T57" s="1"/>
    </row>
    <row r="58" spans="1:20" ht="15.75" customHeight="1" x14ac:dyDescent="0.25">
      <c r="A58" s="78"/>
      <c r="B58" s="88" t="s">
        <v>368</v>
      </c>
      <c r="C58" s="197" t="s">
        <v>369</v>
      </c>
      <c r="D58" s="157"/>
      <c r="E58" s="170"/>
      <c r="F58" s="89"/>
      <c r="G58" s="171"/>
      <c r="H58" s="113"/>
      <c r="I58" s="112"/>
      <c r="J58" s="1"/>
      <c r="K58" s="169"/>
      <c r="L58" s="77"/>
      <c r="M58" s="77"/>
      <c r="N58" s="77"/>
      <c r="O58" s="77"/>
      <c r="P58" s="77"/>
      <c r="Q58" s="77"/>
      <c r="R58" s="77"/>
      <c r="S58" s="77"/>
      <c r="T58" s="1"/>
    </row>
    <row r="59" spans="1:20" ht="22.5" customHeight="1" x14ac:dyDescent="0.25">
      <c r="A59" s="78" t="s">
        <v>112</v>
      </c>
      <c r="B59" s="150" t="s">
        <v>305</v>
      </c>
      <c r="C59" s="158" t="s">
        <v>306</v>
      </c>
      <c r="D59" s="155" t="s">
        <v>191</v>
      </c>
      <c r="E59" s="153"/>
      <c r="F59" s="89">
        <v>52</v>
      </c>
      <c r="G59" s="174"/>
      <c r="H59" s="188"/>
      <c r="I59" s="112"/>
      <c r="J59" s="2"/>
      <c r="K59" s="169" t="e">
        <f>IF(#REF!=0,0,#REF!*#REF!)</f>
        <v>#REF!</v>
      </c>
      <c r="L59" s="88"/>
      <c r="M59" s="77"/>
      <c r="N59" s="91"/>
      <c r="O59" s="91"/>
      <c r="P59" s="91"/>
      <c r="Q59" s="112"/>
      <c r="R59" s="113"/>
      <c r="S59" s="77"/>
      <c r="T59" s="1"/>
    </row>
    <row r="60" spans="1:20" x14ac:dyDescent="0.25">
      <c r="A60" s="78"/>
      <c r="B60" s="150" t="s">
        <v>307</v>
      </c>
      <c r="C60" s="158" t="s">
        <v>308</v>
      </c>
      <c r="D60" s="155" t="s">
        <v>92</v>
      </c>
      <c r="E60" s="164"/>
      <c r="F60" s="89">
        <v>2</v>
      </c>
      <c r="G60" s="175"/>
      <c r="H60" s="141"/>
      <c r="I60" s="112"/>
      <c r="J60" s="2"/>
      <c r="K60" s="113"/>
      <c r="L60" s="77"/>
      <c r="M60" s="77"/>
      <c r="N60" s="77"/>
      <c r="O60" s="77"/>
      <c r="P60" s="77"/>
      <c r="Q60" s="77"/>
      <c r="R60" s="77"/>
      <c r="S60" s="77"/>
      <c r="T60" s="1"/>
    </row>
    <row r="61" spans="1:20" ht="15.75" customHeight="1" x14ac:dyDescent="0.25">
      <c r="A61" s="78"/>
      <c r="B61" s="150" t="s">
        <v>309</v>
      </c>
      <c r="C61" s="158" t="s">
        <v>310</v>
      </c>
      <c r="D61" s="155" t="s">
        <v>92</v>
      </c>
      <c r="E61" s="164"/>
      <c r="F61" s="89">
        <v>2</v>
      </c>
      <c r="G61" s="175"/>
      <c r="H61" s="141"/>
      <c r="I61" s="112"/>
      <c r="J61" s="2"/>
      <c r="K61" s="15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78"/>
      <c r="B62" s="150" t="s">
        <v>311</v>
      </c>
      <c r="C62" s="158" t="s">
        <v>312</v>
      </c>
      <c r="D62" s="155" t="s">
        <v>92</v>
      </c>
      <c r="E62" s="164"/>
      <c r="F62" s="89">
        <v>1</v>
      </c>
      <c r="G62" s="168"/>
      <c r="H62" s="141"/>
      <c r="I62" s="112"/>
      <c r="J62" s="2"/>
      <c r="K62" s="15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78"/>
      <c r="B63" s="173" t="s">
        <v>313</v>
      </c>
      <c r="C63" s="198" t="s">
        <v>314</v>
      </c>
      <c r="D63" s="156"/>
      <c r="E63" s="164"/>
      <c r="F63" s="89"/>
      <c r="G63" s="168"/>
      <c r="H63" s="141"/>
      <c r="I63" s="112"/>
      <c r="J63" s="2"/>
      <c r="K63" s="15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78"/>
      <c r="B64" s="150" t="s">
        <v>315</v>
      </c>
      <c r="C64" s="158" t="s">
        <v>316</v>
      </c>
      <c r="D64" s="155" t="s">
        <v>191</v>
      </c>
      <c r="E64" s="164"/>
      <c r="F64" s="89">
        <v>8</v>
      </c>
      <c r="G64" s="175"/>
      <c r="H64" s="141"/>
      <c r="I64" s="112"/>
      <c r="J64" s="2"/>
      <c r="K64" s="15"/>
      <c r="L64" s="1"/>
      <c r="M64" s="1"/>
      <c r="N64" s="1"/>
      <c r="O64" s="1"/>
      <c r="P64" s="1"/>
      <c r="Q64" s="1"/>
      <c r="R64" s="1"/>
      <c r="S64" s="1"/>
      <c r="T64" s="1"/>
    </row>
    <row r="65" spans="1:20" ht="25.5" x14ac:dyDescent="0.25">
      <c r="A65" s="78"/>
      <c r="B65" s="150" t="s">
        <v>317</v>
      </c>
      <c r="C65" s="158" t="s">
        <v>367</v>
      </c>
      <c r="D65" s="155" t="s">
        <v>191</v>
      </c>
      <c r="E65" s="164"/>
      <c r="F65" s="89">
        <v>80</v>
      </c>
      <c r="G65" s="168"/>
      <c r="H65" s="141"/>
      <c r="I65" s="112"/>
      <c r="J65" s="2"/>
      <c r="K65" s="15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78"/>
      <c r="B66" s="173" t="s">
        <v>318</v>
      </c>
      <c r="C66" s="198" t="s">
        <v>319</v>
      </c>
      <c r="D66" s="155" t="s">
        <v>92</v>
      </c>
      <c r="E66" s="164"/>
      <c r="F66" s="89"/>
      <c r="G66" s="168"/>
      <c r="H66" s="141"/>
      <c r="I66" s="112"/>
      <c r="J66" s="2"/>
      <c r="K66" s="15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78"/>
      <c r="B67" s="150" t="s">
        <v>320</v>
      </c>
      <c r="C67" s="158" t="s">
        <v>321</v>
      </c>
      <c r="D67" s="155" t="s">
        <v>92</v>
      </c>
      <c r="E67" s="164"/>
      <c r="F67" s="89">
        <v>4</v>
      </c>
      <c r="G67" s="175"/>
      <c r="H67" s="141"/>
      <c r="I67" s="112"/>
      <c r="J67" s="2"/>
      <c r="K67" s="15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78"/>
      <c r="B68" s="150" t="s">
        <v>322</v>
      </c>
      <c r="C68" s="158" t="s">
        <v>323</v>
      </c>
      <c r="D68" s="155" t="s">
        <v>92</v>
      </c>
      <c r="E68" s="164"/>
      <c r="F68" s="89">
        <v>20</v>
      </c>
      <c r="G68" s="175"/>
      <c r="H68" s="141"/>
      <c r="I68" s="112"/>
      <c r="J68" s="2"/>
      <c r="K68" s="15"/>
      <c r="L68" s="1"/>
      <c r="M68" s="1"/>
      <c r="N68" s="1"/>
      <c r="O68" s="1"/>
      <c r="P68" s="1"/>
      <c r="Q68" s="1"/>
      <c r="R68" s="1"/>
      <c r="S68" s="1"/>
      <c r="T68" s="1"/>
    </row>
    <row r="69" spans="1:20" ht="30" customHeight="1" x14ac:dyDescent="0.25">
      <c r="A69" s="78"/>
      <c r="B69" s="150" t="s">
        <v>324</v>
      </c>
      <c r="C69" s="158" t="s">
        <v>370</v>
      </c>
      <c r="D69" s="155" t="s">
        <v>92</v>
      </c>
      <c r="E69" s="164"/>
      <c r="F69" s="89">
        <v>3</v>
      </c>
      <c r="G69" s="175"/>
      <c r="H69" s="141"/>
      <c r="I69" s="112"/>
      <c r="J69" s="2"/>
      <c r="K69" s="15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78"/>
      <c r="B70" s="150" t="s">
        <v>325</v>
      </c>
      <c r="C70" s="158" t="s">
        <v>326</v>
      </c>
      <c r="D70" s="155" t="s">
        <v>92</v>
      </c>
      <c r="E70" s="164"/>
      <c r="F70" s="89">
        <v>2</v>
      </c>
      <c r="G70" s="175"/>
      <c r="H70" s="141"/>
      <c r="I70" s="112"/>
      <c r="J70" s="2"/>
      <c r="K70" s="15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78"/>
      <c r="B71" s="150" t="s">
        <v>327</v>
      </c>
      <c r="C71" s="158" t="s">
        <v>328</v>
      </c>
      <c r="D71" s="155" t="s">
        <v>92</v>
      </c>
      <c r="E71" s="164"/>
      <c r="F71" s="89">
        <v>2</v>
      </c>
      <c r="G71" s="175"/>
      <c r="H71" s="141"/>
      <c r="I71" s="112"/>
      <c r="J71" s="2"/>
      <c r="K71" s="15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78"/>
      <c r="B72" s="150" t="s">
        <v>329</v>
      </c>
      <c r="C72" s="158" t="s">
        <v>330</v>
      </c>
      <c r="D72" s="155" t="s">
        <v>92</v>
      </c>
      <c r="E72" s="164"/>
      <c r="F72" s="89">
        <v>6</v>
      </c>
      <c r="G72" s="175"/>
      <c r="H72" s="141"/>
      <c r="I72" s="112"/>
      <c r="J72" s="2"/>
      <c r="K72" s="15"/>
      <c r="L72" s="1"/>
      <c r="M72" s="1"/>
      <c r="N72" s="1"/>
      <c r="O72" s="1"/>
      <c r="P72" s="1"/>
      <c r="Q72" s="1"/>
      <c r="R72" s="1"/>
      <c r="S72" s="1"/>
      <c r="T72" s="1"/>
    </row>
    <row r="73" spans="1:20" ht="25.5" x14ac:dyDescent="0.25">
      <c r="A73" s="78"/>
      <c r="B73" s="150" t="s">
        <v>331</v>
      </c>
      <c r="C73" s="158" t="s">
        <v>366</v>
      </c>
      <c r="D73" s="155" t="s">
        <v>92</v>
      </c>
      <c r="E73" s="164"/>
      <c r="F73" s="89">
        <v>8</v>
      </c>
      <c r="G73" s="175"/>
      <c r="H73" s="141"/>
      <c r="I73" s="112"/>
      <c r="J73" s="2"/>
      <c r="K73" s="15"/>
      <c r="L73" s="1"/>
      <c r="M73" s="1"/>
      <c r="N73" s="1"/>
      <c r="O73" s="1"/>
      <c r="P73" s="1"/>
      <c r="Q73" s="1"/>
      <c r="R73" s="1"/>
      <c r="S73" s="1"/>
      <c r="T73" s="1"/>
    </row>
    <row r="74" spans="1:20" ht="24" customHeight="1" x14ac:dyDescent="0.25">
      <c r="A74" s="78"/>
      <c r="B74" s="150" t="s">
        <v>332</v>
      </c>
      <c r="C74" s="158" t="s">
        <v>333</v>
      </c>
      <c r="D74" s="166" t="s">
        <v>92</v>
      </c>
      <c r="E74" s="157"/>
      <c r="F74" s="89">
        <v>3</v>
      </c>
      <c r="G74" s="175"/>
      <c r="H74" s="141"/>
      <c r="I74" s="112"/>
      <c r="J74" s="2"/>
      <c r="K74" s="15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78"/>
      <c r="B75" s="150" t="s">
        <v>334</v>
      </c>
      <c r="C75" s="158" t="s">
        <v>335</v>
      </c>
      <c r="D75" s="166" t="s">
        <v>92</v>
      </c>
      <c r="E75" s="157"/>
      <c r="F75" s="89">
        <v>3</v>
      </c>
      <c r="G75" s="175"/>
      <c r="H75" s="141"/>
      <c r="I75" s="112"/>
      <c r="J75" s="2"/>
      <c r="K75" s="15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78"/>
      <c r="B76" s="150" t="s">
        <v>336</v>
      </c>
      <c r="C76" s="158" t="s">
        <v>337</v>
      </c>
      <c r="D76" s="166" t="s">
        <v>92</v>
      </c>
      <c r="E76" s="157"/>
      <c r="F76" s="89">
        <v>2</v>
      </c>
      <c r="G76" s="175"/>
      <c r="H76" s="141"/>
      <c r="I76" s="112"/>
      <c r="J76" s="2"/>
      <c r="K76" s="15"/>
      <c r="L76" s="1"/>
      <c r="M76" s="1"/>
      <c r="N76" s="1"/>
      <c r="O76" s="1"/>
      <c r="P76" s="1"/>
      <c r="Q76" s="1"/>
      <c r="R76" s="1"/>
      <c r="S76" s="1"/>
      <c r="T76" s="1"/>
    </row>
    <row r="77" spans="1:20" ht="21.75" customHeight="1" x14ac:dyDescent="0.25">
      <c r="A77" s="78"/>
      <c r="B77" s="150" t="s">
        <v>338</v>
      </c>
      <c r="C77" s="158" t="s">
        <v>339</v>
      </c>
      <c r="D77" s="166" t="s">
        <v>92</v>
      </c>
      <c r="E77" s="157"/>
      <c r="F77" s="89">
        <v>1</v>
      </c>
      <c r="G77" s="175"/>
      <c r="H77" s="141"/>
      <c r="I77" s="112"/>
      <c r="J77" s="2"/>
      <c r="K77" s="15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78"/>
      <c r="B78" s="150" t="s">
        <v>340</v>
      </c>
      <c r="C78" s="158" t="s">
        <v>341</v>
      </c>
      <c r="D78" s="166" t="s">
        <v>92</v>
      </c>
      <c r="E78" s="157"/>
      <c r="F78" s="89">
        <v>2</v>
      </c>
      <c r="G78" s="175"/>
      <c r="H78" s="141"/>
      <c r="I78" s="112"/>
      <c r="J78" s="2"/>
      <c r="K78" s="15"/>
      <c r="L78" s="1"/>
      <c r="M78" s="1"/>
      <c r="N78" s="1"/>
      <c r="O78" s="1"/>
      <c r="P78" s="1"/>
      <c r="Q78" s="1"/>
      <c r="R78" s="1"/>
      <c r="S78" s="1"/>
      <c r="T78" s="1"/>
    </row>
    <row r="79" spans="1:20" ht="21" customHeight="1" x14ac:dyDescent="0.25">
      <c r="A79" s="78"/>
      <c r="B79" s="150" t="s">
        <v>342</v>
      </c>
      <c r="C79" s="158" t="s">
        <v>343</v>
      </c>
      <c r="D79" s="166" t="s">
        <v>92</v>
      </c>
      <c r="E79" s="157"/>
      <c r="F79" s="89">
        <v>3</v>
      </c>
      <c r="G79" s="175"/>
      <c r="H79" s="177"/>
      <c r="I79" s="112"/>
      <c r="J79" s="2"/>
      <c r="K79" s="15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78"/>
      <c r="B80" s="150" t="s">
        <v>344</v>
      </c>
      <c r="C80" s="158" t="s">
        <v>345</v>
      </c>
      <c r="D80" s="166" t="s">
        <v>92</v>
      </c>
      <c r="E80" s="157"/>
      <c r="F80" s="89">
        <v>2</v>
      </c>
      <c r="G80" s="175"/>
      <c r="H80" s="141"/>
      <c r="I80" s="112"/>
      <c r="J80" s="2"/>
      <c r="K80" s="15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78"/>
      <c r="B81" s="150" t="s">
        <v>346</v>
      </c>
      <c r="C81" s="158" t="s">
        <v>347</v>
      </c>
      <c r="D81" s="166" t="s">
        <v>92</v>
      </c>
      <c r="E81" s="157"/>
      <c r="F81" s="89">
        <v>2</v>
      </c>
      <c r="G81" s="175"/>
      <c r="H81" s="141"/>
      <c r="I81" s="112"/>
      <c r="J81" s="2"/>
      <c r="K81" s="15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78"/>
      <c r="B82" s="173" t="s">
        <v>348</v>
      </c>
      <c r="C82" s="198" t="s">
        <v>349</v>
      </c>
      <c r="D82" s="166" t="s">
        <v>365</v>
      </c>
      <c r="E82" s="157"/>
      <c r="F82" s="89"/>
      <c r="G82" s="168"/>
      <c r="H82" s="141"/>
      <c r="I82" s="112"/>
      <c r="J82" s="2"/>
      <c r="K82" s="15"/>
      <c r="L82" s="1"/>
      <c r="M82" s="1"/>
      <c r="N82" s="1"/>
      <c r="O82" s="1"/>
      <c r="P82" s="1"/>
      <c r="Q82" s="1"/>
      <c r="R82" s="1"/>
      <c r="S82" s="1"/>
      <c r="T82" s="1"/>
    </row>
    <row r="83" spans="1:20" ht="42" customHeight="1" x14ac:dyDescent="0.25">
      <c r="A83" s="78"/>
      <c r="B83" s="150" t="s">
        <v>350</v>
      </c>
      <c r="C83" s="158" t="s">
        <v>371</v>
      </c>
      <c r="D83" s="166" t="s">
        <v>365</v>
      </c>
      <c r="E83" s="157"/>
      <c r="F83" s="89">
        <v>1</v>
      </c>
      <c r="G83" s="175"/>
      <c r="H83" s="168">
        <v>100000</v>
      </c>
      <c r="I83" s="112"/>
      <c r="J83" s="2"/>
      <c r="K83" s="15"/>
      <c r="L83" s="1"/>
      <c r="M83" s="1"/>
      <c r="N83" s="1"/>
      <c r="O83" s="1"/>
      <c r="P83" s="1"/>
      <c r="Q83" s="1"/>
      <c r="R83" s="1"/>
      <c r="S83" s="1"/>
      <c r="T83" s="1"/>
    </row>
    <row r="84" spans="1:20" ht="28.5" hidden="1" customHeight="1" x14ac:dyDescent="0.25">
      <c r="A84" s="78"/>
      <c r="B84" s="195"/>
      <c r="C84" s="158"/>
      <c r="D84" s="166" t="s">
        <v>29</v>
      </c>
      <c r="E84" s="157"/>
      <c r="F84" s="89">
        <v>1</v>
      </c>
      <c r="G84" s="168"/>
      <c r="H84" s="141"/>
      <c r="I84" s="112"/>
      <c r="J84" s="2"/>
      <c r="K84" s="15"/>
      <c r="L84" s="1"/>
      <c r="M84" s="1"/>
      <c r="N84" s="1"/>
      <c r="O84" s="1"/>
      <c r="P84" s="1"/>
      <c r="Q84" s="1"/>
      <c r="R84" s="1"/>
      <c r="S84" s="1"/>
      <c r="T84" s="1"/>
    </row>
    <row r="85" spans="1:20" ht="30.95" customHeight="1" x14ac:dyDescent="0.25">
      <c r="A85" s="78"/>
      <c r="B85" s="150" t="s">
        <v>351</v>
      </c>
      <c r="C85" s="158" t="s">
        <v>352</v>
      </c>
      <c r="D85" s="166" t="s">
        <v>29</v>
      </c>
      <c r="E85" s="157"/>
      <c r="F85" s="89">
        <v>100000</v>
      </c>
      <c r="G85" s="175"/>
      <c r="H85" s="141"/>
      <c r="I85" s="112"/>
      <c r="J85" s="2"/>
      <c r="K85" s="15"/>
      <c r="L85" s="1"/>
      <c r="M85" s="1"/>
      <c r="N85" s="1"/>
      <c r="O85" s="1"/>
      <c r="P85" s="1"/>
      <c r="Q85" s="1"/>
      <c r="R85" s="1"/>
      <c r="S85" s="1"/>
      <c r="T85" s="1"/>
    </row>
    <row r="86" spans="1:20" ht="29.25" customHeight="1" x14ac:dyDescent="0.25">
      <c r="A86" s="78"/>
      <c r="B86" s="173" t="s">
        <v>353</v>
      </c>
      <c r="C86" s="198" t="s">
        <v>361</v>
      </c>
      <c r="D86" s="156"/>
      <c r="E86" s="158"/>
      <c r="F86" s="89"/>
      <c r="G86" s="152"/>
      <c r="H86" s="151"/>
      <c r="I86" s="112"/>
      <c r="J86" s="2"/>
      <c r="K86" s="15"/>
      <c r="L86" s="1"/>
      <c r="M86" s="1"/>
      <c r="N86" s="1"/>
      <c r="O86" s="1"/>
      <c r="P86" s="1"/>
      <c r="Q86" s="1"/>
      <c r="R86" s="1"/>
      <c r="S86" s="1"/>
      <c r="T86" s="1"/>
    </row>
    <row r="87" spans="1:20" ht="20.25" customHeight="1" x14ac:dyDescent="0.25">
      <c r="A87" s="78"/>
      <c r="B87" s="150" t="s">
        <v>354</v>
      </c>
      <c r="C87" s="158" t="s">
        <v>355</v>
      </c>
      <c r="D87" s="166" t="s">
        <v>240</v>
      </c>
      <c r="E87" s="157"/>
      <c r="F87" s="89">
        <v>1</v>
      </c>
      <c r="G87" s="175"/>
      <c r="H87" s="113"/>
      <c r="I87" s="112"/>
      <c r="J87" s="2"/>
      <c r="K87" s="15"/>
      <c r="L87" s="1"/>
      <c r="M87" s="1"/>
      <c r="N87" s="1"/>
      <c r="O87" s="1"/>
      <c r="P87" s="1"/>
      <c r="Q87" s="1"/>
      <c r="R87" s="1"/>
      <c r="S87" s="1"/>
      <c r="T87" s="1"/>
    </row>
    <row r="88" spans="1:20" ht="19.5" customHeight="1" x14ac:dyDescent="0.25">
      <c r="A88" s="78"/>
      <c r="B88" s="150" t="s">
        <v>356</v>
      </c>
      <c r="C88" s="158" t="s">
        <v>357</v>
      </c>
      <c r="D88" s="166" t="s">
        <v>372</v>
      </c>
      <c r="E88" s="157"/>
      <c r="F88" s="89">
        <v>8</v>
      </c>
      <c r="G88" s="175"/>
      <c r="H88" s="113"/>
      <c r="I88" s="112"/>
      <c r="J88" s="2"/>
      <c r="K88" s="15"/>
      <c r="L88" s="1"/>
      <c r="M88" s="1"/>
      <c r="N88" s="1"/>
      <c r="O88" s="1"/>
      <c r="P88" s="1"/>
      <c r="Q88" s="1"/>
      <c r="R88" s="1"/>
      <c r="S88" s="1"/>
      <c r="T88" s="1"/>
    </row>
    <row r="89" spans="1:20" ht="19.5" customHeight="1" x14ac:dyDescent="0.25">
      <c r="A89" s="78"/>
      <c r="B89" s="150" t="s">
        <v>110</v>
      </c>
      <c r="C89" s="158" t="s">
        <v>111</v>
      </c>
      <c r="D89" s="156"/>
      <c r="E89" s="157"/>
      <c r="F89" s="89"/>
      <c r="G89" s="168"/>
      <c r="H89" s="113"/>
      <c r="I89" s="112"/>
      <c r="J89" s="2"/>
      <c r="K89" s="15"/>
      <c r="L89" s="1"/>
      <c r="M89" s="1"/>
      <c r="N89" s="1"/>
      <c r="O89" s="1"/>
      <c r="P89" s="1"/>
      <c r="Q89" s="1"/>
      <c r="R89" s="1"/>
      <c r="S89" s="1"/>
      <c r="T89" s="1"/>
    </row>
    <row r="90" spans="1:20" ht="30.95" customHeight="1" x14ac:dyDescent="0.25">
      <c r="A90" s="78"/>
      <c r="B90" s="150" t="s">
        <v>113</v>
      </c>
      <c r="C90" s="199" t="s">
        <v>114</v>
      </c>
      <c r="D90" s="166" t="s">
        <v>372</v>
      </c>
      <c r="E90" s="157"/>
      <c r="F90" s="89">
        <v>8</v>
      </c>
      <c r="G90" s="175"/>
      <c r="H90" s="113"/>
      <c r="I90" s="112"/>
      <c r="J90" s="2"/>
      <c r="K90" s="15"/>
      <c r="L90" s="1"/>
      <c r="M90" s="1"/>
      <c r="N90" s="1"/>
      <c r="O90" s="1"/>
      <c r="P90" s="1"/>
      <c r="Q90" s="1"/>
      <c r="R90" s="1"/>
      <c r="S90" s="1"/>
      <c r="T90" s="1"/>
    </row>
    <row r="91" spans="1:20" ht="12" customHeight="1" x14ac:dyDescent="0.25">
      <c r="A91" s="78"/>
      <c r="B91" s="184" t="s">
        <v>373</v>
      </c>
      <c r="C91" s="186"/>
      <c r="D91" s="186"/>
      <c r="E91" s="186"/>
      <c r="F91" s="186"/>
      <c r="G91" s="185"/>
      <c r="H91" s="187"/>
      <c r="I91" s="112"/>
      <c r="J91" s="2"/>
      <c r="K91" s="15"/>
      <c r="L91" s="1"/>
      <c r="M91" s="1"/>
      <c r="N91" s="1"/>
      <c r="O91" s="1"/>
      <c r="P91" s="1"/>
      <c r="Q91" s="1"/>
      <c r="R91" s="1"/>
      <c r="S91" s="1"/>
      <c r="T91" s="1"/>
    </row>
    <row r="92" spans="1:20" ht="12" customHeight="1" x14ac:dyDescent="0.25">
      <c r="A92" s="78"/>
      <c r="B92" s="178"/>
      <c r="C92" s="179"/>
      <c r="D92" s="180"/>
      <c r="E92" s="181"/>
      <c r="F92" s="180"/>
      <c r="G92" s="182"/>
      <c r="H92" s="183"/>
      <c r="I92" s="112"/>
      <c r="J92" s="2"/>
      <c r="K92" s="15"/>
      <c r="L92" s="1"/>
      <c r="M92" s="1"/>
      <c r="N92" s="1"/>
      <c r="O92" s="1"/>
      <c r="P92" s="1"/>
      <c r="Q92" s="1"/>
      <c r="R92" s="1"/>
      <c r="S92" s="1"/>
      <c r="T92" s="1"/>
    </row>
    <row r="93" spans="1:20" ht="12" customHeight="1" x14ac:dyDescent="0.25">
      <c r="A93" s="78"/>
      <c r="B93" s="224"/>
      <c r="C93" s="179"/>
      <c r="D93" s="180"/>
      <c r="E93" s="181"/>
      <c r="F93" s="180"/>
      <c r="G93" s="182"/>
      <c r="H93" s="183"/>
      <c r="I93" s="112"/>
      <c r="J93" s="2"/>
      <c r="K93" s="15"/>
      <c r="L93" s="1"/>
      <c r="M93" s="1"/>
      <c r="N93" s="1"/>
      <c r="O93" s="1"/>
      <c r="P93" s="1"/>
      <c r="Q93" s="1"/>
      <c r="R93" s="1"/>
      <c r="S93" s="1"/>
      <c r="T93" s="1"/>
    </row>
    <row r="94" spans="1:20" ht="30.95" customHeight="1" x14ac:dyDescent="0.25">
      <c r="A94" s="78"/>
      <c r="B94" s="225" t="s">
        <v>358</v>
      </c>
      <c r="C94" s="172" t="s">
        <v>364</v>
      </c>
      <c r="D94" s="253"/>
      <c r="E94" s="157"/>
      <c r="F94" s="89"/>
      <c r="G94" s="168"/>
      <c r="H94" s="113"/>
      <c r="I94" s="112"/>
      <c r="J94" s="2"/>
      <c r="K94" s="15"/>
      <c r="L94" s="1"/>
      <c r="M94" s="1"/>
      <c r="N94" s="1"/>
      <c r="O94" s="1"/>
      <c r="P94" s="1"/>
      <c r="Q94" s="1"/>
      <c r="R94" s="1"/>
      <c r="S94" s="1"/>
      <c r="T94" s="1"/>
    </row>
    <row r="95" spans="1:20" ht="40.5" customHeight="1" x14ac:dyDescent="0.25">
      <c r="A95" s="78"/>
      <c r="B95" s="225" t="s">
        <v>359</v>
      </c>
      <c r="C95" s="152" t="s">
        <v>362</v>
      </c>
      <c r="D95" s="253" t="s">
        <v>21</v>
      </c>
      <c r="E95" s="166"/>
      <c r="F95" s="89">
        <v>1</v>
      </c>
      <c r="G95" s="175"/>
      <c r="H95" s="113"/>
      <c r="I95" s="112"/>
      <c r="J95" s="2"/>
      <c r="K95" s="15"/>
      <c r="L95" s="1"/>
      <c r="M95" s="1"/>
      <c r="N95" s="1"/>
      <c r="O95" s="1"/>
      <c r="P95" s="1"/>
      <c r="Q95" s="1"/>
      <c r="R95" s="1"/>
      <c r="S95" s="1"/>
      <c r="T95" s="1"/>
    </row>
    <row r="96" spans="1:20" ht="46.5" customHeight="1" x14ac:dyDescent="0.25">
      <c r="A96" s="78"/>
      <c r="B96" s="226" t="s">
        <v>360</v>
      </c>
      <c r="C96" s="152" t="s">
        <v>363</v>
      </c>
      <c r="D96" s="253" t="s">
        <v>372</v>
      </c>
      <c r="E96" s="166"/>
      <c r="F96" s="89">
        <v>8</v>
      </c>
      <c r="G96" s="175"/>
      <c r="H96" s="113"/>
      <c r="I96" s="112"/>
      <c r="J96" s="2"/>
      <c r="K96" s="15"/>
      <c r="L96" s="1"/>
      <c r="M96" s="1"/>
      <c r="N96" s="1"/>
      <c r="O96" s="1"/>
      <c r="P96" s="1"/>
      <c r="Q96" s="1"/>
      <c r="R96" s="1"/>
      <c r="S96" s="1"/>
      <c r="T96" s="1"/>
    </row>
    <row r="97" spans="1:20" ht="12.95" customHeight="1" x14ac:dyDescent="0.25">
      <c r="A97" s="85" t="s">
        <v>94</v>
      </c>
      <c r="B97" s="10"/>
      <c r="C97" s="144"/>
      <c r="D97" s="176"/>
      <c r="E97" s="145"/>
      <c r="F97" s="176"/>
      <c r="G97" s="165"/>
      <c r="H97" s="64">
        <f>SUM(H93:H96)</f>
        <v>0</v>
      </c>
      <c r="I97" s="10"/>
      <c r="J97" s="10"/>
      <c r="K97" s="11"/>
      <c r="L97" s="1"/>
      <c r="M97" s="1"/>
      <c r="N97" s="1"/>
      <c r="O97" s="1"/>
      <c r="P97" s="1"/>
      <c r="Q97" s="1"/>
      <c r="R97" s="1"/>
      <c r="S97" s="1"/>
      <c r="T97" s="1"/>
    </row>
    <row r="98" spans="1:20" ht="12.95" customHeight="1" x14ac:dyDescent="0.25">
      <c r="A98" s="208"/>
      <c r="B98" s="87" t="s">
        <v>379</v>
      </c>
      <c r="C98" s="66" t="s">
        <v>380</v>
      </c>
      <c r="D98" s="58"/>
      <c r="E98" s="212"/>
      <c r="F98" s="213"/>
      <c r="G98" s="215"/>
      <c r="H98" s="218"/>
      <c r="I98" s="209"/>
      <c r="J98" s="209"/>
      <c r="K98" s="210"/>
      <c r="L98" s="1"/>
      <c r="M98" s="1"/>
      <c r="N98" s="1"/>
      <c r="O98" s="1"/>
      <c r="P98" s="1"/>
      <c r="Q98" s="1"/>
      <c r="R98" s="1"/>
      <c r="S98" s="1"/>
      <c r="T98" s="1"/>
    </row>
    <row r="99" spans="1:20" ht="21" customHeight="1" x14ac:dyDescent="0.25">
      <c r="A99" s="208"/>
      <c r="B99" s="82" t="s">
        <v>381</v>
      </c>
      <c r="C99" s="70" t="s">
        <v>382</v>
      </c>
      <c r="D99" s="58"/>
      <c r="E99" s="212"/>
      <c r="F99" s="214"/>
      <c r="G99" s="216"/>
      <c r="H99" s="219"/>
      <c r="I99" s="209"/>
      <c r="J99" s="209"/>
      <c r="K99" s="210"/>
      <c r="L99" s="1"/>
      <c r="M99" s="1"/>
      <c r="N99" s="1"/>
      <c r="O99" s="1"/>
      <c r="P99" s="1"/>
      <c r="Q99" s="1"/>
      <c r="R99" s="1"/>
      <c r="S99" s="1"/>
      <c r="T99" s="1"/>
    </row>
    <row r="100" spans="1:20" ht="31.5" customHeight="1" x14ac:dyDescent="0.25">
      <c r="A100" s="208"/>
      <c r="B100" s="56" t="s">
        <v>383</v>
      </c>
      <c r="C100" s="70" t="s">
        <v>384</v>
      </c>
      <c r="D100" s="58" t="s">
        <v>385</v>
      </c>
      <c r="E100" s="212"/>
      <c r="F100" s="89">
        <v>1</v>
      </c>
      <c r="G100" s="217"/>
      <c r="H100" s="220"/>
      <c r="I100" s="209"/>
      <c r="J100" s="209"/>
      <c r="K100" s="210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.95" customHeight="1" x14ac:dyDescent="0.25">
      <c r="A101" s="208"/>
      <c r="B101" s="221"/>
      <c r="C101" s="222"/>
      <c r="D101" s="176"/>
      <c r="E101" s="222"/>
      <c r="F101" s="176"/>
      <c r="G101" s="222"/>
      <c r="H101" s="223"/>
      <c r="I101" s="209"/>
      <c r="J101" s="209"/>
      <c r="K101" s="210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30.95" customHeight="1" x14ac:dyDescent="0.25">
      <c r="A102" s="78" t="s">
        <v>116</v>
      </c>
      <c r="B102" s="87" t="s">
        <v>116</v>
      </c>
      <c r="C102" s="66" t="s">
        <v>117</v>
      </c>
      <c r="D102" s="58"/>
      <c r="E102" s="56"/>
      <c r="F102" s="68"/>
      <c r="G102" s="69"/>
      <c r="H102" s="105"/>
      <c r="I102" s="135"/>
      <c r="J102" s="1"/>
      <c r="K102" s="6" t="e">
        <f>IF(#REF!=0,0,#REF!*#REF!)</f>
        <v>#REF!</v>
      </c>
      <c r="L102" s="1"/>
      <c r="M102" s="1"/>
      <c r="N102" s="211"/>
      <c r="O102" s="1"/>
      <c r="P102" s="1"/>
      <c r="Q102" s="1"/>
      <c r="R102" s="1"/>
      <c r="S102" s="1"/>
      <c r="T102" s="1"/>
    </row>
    <row r="103" spans="1:20" ht="31.5" customHeight="1" x14ac:dyDescent="0.25">
      <c r="A103" s="78" t="s">
        <v>116</v>
      </c>
      <c r="B103" s="82" t="s">
        <v>118</v>
      </c>
      <c r="C103" s="70" t="s">
        <v>119</v>
      </c>
      <c r="D103" s="58"/>
      <c r="E103" s="58"/>
      <c r="F103" s="68"/>
      <c r="G103" s="69"/>
      <c r="H103" s="105"/>
      <c r="I103" s="135"/>
      <c r="J103" s="1"/>
      <c r="K103" s="6" t="e">
        <f>IF(#REF!=0,0,#REF!*#REF!)</f>
        <v>#REF!</v>
      </c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32.25" customHeight="1" x14ac:dyDescent="0.25">
      <c r="A104" s="78" t="s">
        <v>120</v>
      </c>
      <c r="B104" s="82" t="s">
        <v>121</v>
      </c>
      <c r="C104" s="70" t="s">
        <v>122</v>
      </c>
      <c r="D104" s="58" t="s">
        <v>21</v>
      </c>
      <c r="E104" s="58"/>
      <c r="F104" s="244">
        <v>1</v>
      </c>
      <c r="G104" s="69"/>
      <c r="H104" s="105"/>
      <c r="I104" s="136"/>
      <c r="J104" s="1"/>
      <c r="K104" s="6" t="e">
        <f>IF(#REF!=0,0,#REF!*#REF!)</f>
        <v>#REF!</v>
      </c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40.5" customHeight="1" x14ac:dyDescent="0.25">
      <c r="A105" s="78"/>
      <c r="B105" s="88" t="s">
        <v>123</v>
      </c>
      <c r="C105" s="70" t="s">
        <v>124</v>
      </c>
      <c r="D105" s="13" t="s">
        <v>125</v>
      </c>
      <c r="E105" s="13"/>
      <c r="F105" s="244">
        <v>1</v>
      </c>
      <c r="G105" s="14"/>
      <c r="H105" s="105"/>
      <c r="I105" s="136"/>
      <c r="J105" s="1"/>
      <c r="K105" s="15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85" t="s">
        <v>94</v>
      </c>
      <c r="B106" s="10"/>
      <c r="C106" s="10"/>
      <c r="D106" s="10"/>
      <c r="E106" s="10"/>
      <c r="F106" s="10"/>
      <c r="G106" s="10"/>
      <c r="H106" s="64"/>
      <c r="I106" s="10"/>
      <c r="J106" s="10"/>
      <c r="K106" s="1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86" t="s">
        <v>126</v>
      </c>
      <c r="B107" s="86" t="s">
        <v>126</v>
      </c>
      <c r="C107" s="201" t="s">
        <v>127</v>
      </c>
      <c r="D107" s="58"/>
      <c r="E107" s="58"/>
      <c r="F107" s="244"/>
      <c r="G107" s="56"/>
      <c r="H107" s="105"/>
      <c r="I107" s="135"/>
      <c r="J107" s="1"/>
      <c r="K107" s="6" t="e">
        <f>IF(#REF!=0,0,#REF!*#REF!)</f>
        <v>#REF!</v>
      </c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38.25" customHeight="1" x14ac:dyDescent="0.25">
      <c r="A108" s="78"/>
      <c r="B108" s="78" t="s">
        <v>128</v>
      </c>
      <c r="C108" s="56" t="s">
        <v>129</v>
      </c>
      <c r="D108" s="58"/>
      <c r="E108" s="58"/>
      <c r="F108" s="244"/>
      <c r="G108" s="56"/>
      <c r="H108" s="105"/>
      <c r="I108" s="112"/>
      <c r="J108" s="1"/>
      <c r="K108" s="15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45.75" customHeight="1" x14ac:dyDescent="0.25">
      <c r="A109" s="78"/>
      <c r="B109" s="78" t="s">
        <v>130</v>
      </c>
      <c r="C109" s="56" t="s">
        <v>131</v>
      </c>
      <c r="D109" s="58"/>
      <c r="E109" s="58"/>
      <c r="F109" s="244"/>
      <c r="G109" s="56"/>
      <c r="H109" s="105"/>
      <c r="I109" s="112"/>
      <c r="J109" s="1"/>
      <c r="K109" s="15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32.25" customHeight="1" x14ac:dyDescent="0.25">
      <c r="A110" s="78"/>
      <c r="B110" s="78" t="s">
        <v>132</v>
      </c>
      <c r="C110" s="56" t="s">
        <v>133</v>
      </c>
      <c r="D110" s="58" t="s">
        <v>134</v>
      </c>
      <c r="E110" s="58"/>
      <c r="F110" s="244">
        <v>300</v>
      </c>
      <c r="G110" s="56"/>
      <c r="H110" s="105"/>
      <c r="I110" s="112"/>
      <c r="J110" s="1"/>
      <c r="K110" s="15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43.5" customHeight="1" x14ac:dyDescent="0.25">
      <c r="A111" s="78"/>
      <c r="B111" s="78" t="s">
        <v>135</v>
      </c>
      <c r="C111" s="56" t="s">
        <v>136</v>
      </c>
      <c r="D111" s="58"/>
      <c r="E111" s="58"/>
      <c r="F111" s="244"/>
      <c r="G111" s="56"/>
      <c r="H111" s="105"/>
      <c r="I111" s="112"/>
      <c r="J111" s="1"/>
      <c r="K111" s="15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31.5" customHeight="1" x14ac:dyDescent="0.25">
      <c r="A112" s="78"/>
      <c r="B112" s="78" t="s">
        <v>137</v>
      </c>
      <c r="C112" s="56" t="s">
        <v>138</v>
      </c>
      <c r="D112" s="58" t="s">
        <v>139</v>
      </c>
      <c r="E112" s="58"/>
      <c r="F112" s="244">
        <v>140000</v>
      </c>
      <c r="G112" s="56"/>
      <c r="H112" s="105"/>
      <c r="I112" s="112"/>
      <c r="J112" s="1"/>
      <c r="K112" s="15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28.5" customHeight="1" x14ac:dyDescent="0.25">
      <c r="A113" s="78"/>
      <c r="B113" s="203" t="s">
        <v>140</v>
      </c>
      <c r="C113" s="204" t="s">
        <v>141</v>
      </c>
      <c r="D113" s="205" t="s">
        <v>115</v>
      </c>
      <c r="E113" s="205"/>
      <c r="F113" s="244">
        <v>250</v>
      </c>
      <c r="G113" s="204"/>
      <c r="H113" s="206"/>
      <c r="I113" s="112"/>
      <c r="J113" s="1"/>
      <c r="K113" s="15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20.25" customHeight="1" x14ac:dyDescent="0.25">
      <c r="A114" s="78"/>
      <c r="B114" s="228"/>
      <c r="C114" s="229"/>
      <c r="D114" s="230"/>
      <c r="E114" s="230"/>
      <c r="F114" s="230"/>
      <c r="G114" s="231"/>
      <c r="H114" s="227"/>
      <c r="I114" s="112"/>
      <c r="J114" s="1"/>
      <c r="K114" s="15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23.25" customHeight="1" x14ac:dyDescent="0.25">
      <c r="A115" s="78"/>
      <c r="B115" s="86" t="s">
        <v>387</v>
      </c>
      <c r="C115" s="65" t="s">
        <v>386</v>
      </c>
      <c r="D115" s="58"/>
      <c r="E115" s="58"/>
      <c r="F115" s="244"/>
      <c r="G115" s="56"/>
      <c r="H115" s="105"/>
      <c r="I115" s="112"/>
      <c r="J115" s="1"/>
      <c r="K115" s="15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37.5" customHeight="1" x14ac:dyDescent="0.25">
      <c r="A116" s="78"/>
      <c r="B116" s="78" t="s">
        <v>142</v>
      </c>
      <c r="C116" s="56" t="s">
        <v>143</v>
      </c>
      <c r="D116" s="58" t="s">
        <v>92</v>
      </c>
      <c r="E116" s="58"/>
      <c r="F116" s="244">
        <v>4</v>
      </c>
      <c r="G116" s="56"/>
      <c r="H116" s="105"/>
      <c r="I116" s="112"/>
      <c r="J116" s="1"/>
      <c r="K116" s="15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37.5" customHeight="1" x14ac:dyDescent="0.25">
      <c r="A117" s="78"/>
      <c r="B117" s="78" t="s">
        <v>144</v>
      </c>
      <c r="C117" s="56" t="s">
        <v>145</v>
      </c>
      <c r="D117" s="58"/>
      <c r="E117" s="58"/>
      <c r="F117" s="244"/>
      <c r="G117" s="56"/>
      <c r="H117" s="105"/>
      <c r="I117" s="112"/>
      <c r="J117" s="1"/>
      <c r="K117" s="15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24" customHeight="1" x14ac:dyDescent="0.25">
      <c r="A118" s="78"/>
      <c r="B118" s="78" t="s">
        <v>146</v>
      </c>
      <c r="C118" s="56" t="s">
        <v>147</v>
      </c>
      <c r="D118" s="58" t="s">
        <v>115</v>
      </c>
      <c r="E118" s="58"/>
      <c r="F118" s="244">
        <v>1555</v>
      </c>
      <c r="G118" s="56"/>
      <c r="H118" s="105"/>
      <c r="I118" s="112"/>
      <c r="J118" s="1"/>
      <c r="K118" s="15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37.5" customHeight="1" x14ac:dyDescent="0.25">
      <c r="A119" s="78"/>
      <c r="B119" s="78" t="s">
        <v>388</v>
      </c>
      <c r="C119" s="56" t="s">
        <v>389</v>
      </c>
      <c r="D119" s="58" t="s">
        <v>115</v>
      </c>
      <c r="E119" s="58"/>
      <c r="F119" s="244">
        <v>4200</v>
      </c>
      <c r="G119" s="56"/>
      <c r="H119" s="105"/>
      <c r="I119" s="112"/>
      <c r="J119" s="1"/>
      <c r="K119" s="15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31.5" customHeight="1" x14ac:dyDescent="0.25">
      <c r="A120" s="78"/>
      <c r="B120" s="78" t="s">
        <v>148</v>
      </c>
      <c r="C120" s="56" t="s">
        <v>149</v>
      </c>
      <c r="D120" s="58"/>
      <c r="E120" s="58"/>
      <c r="F120" s="244"/>
      <c r="G120" s="56"/>
      <c r="H120" s="105"/>
      <c r="I120" s="112"/>
      <c r="J120" s="1"/>
      <c r="K120" s="15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57" customHeight="1" x14ac:dyDescent="0.25">
      <c r="A121" s="78"/>
      <c r="B121" s="78" t="s">
        <v>150</v>
      </c>
      <c r="C121" s="56" t="s">
        <v>151</v>
      </c>
      <c r="D121" s="58" t="s">
        <v>115</v>
      </c>
      <c r="E121" s="58"/>
      <c r="F121" s="244">
        <v>2590</v>
      </c>
      <c r="G121" s="56"/>
      <c r="H121" s="105"/>
      <c r="I121" s="112"/>
      <c r="J121" s="1"/>
      <c r="K121" s="15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21" customHeight="1" x14ac:dyDescent="0.25">
      <c r="A122" s="78"/>
      <c r="B122" s="78" t="s">
        <v>152</v>
      </c>
      <c r="C122" s="56" t="s">
        <v>153</v>
      </c>
      <c r="D122" s="58"/>
      <c r="E122" s="58"/>
      <c r="F122" s="244"/>
      <c r="G122" s="56"/>
      <c r="H122" s="105"/>
      <c r="I122" s="112"/>
      <c r="J122" s="1"/>
      <c r="K122" s="15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23.25" customHeight="1" x14ac:dyDescent="0.25">
      <c r="A123" s="78"/>
      <c r="B123" s="78" t="s">
        <v>154</v>
      </c>
      <c r="C123" s="56" t="s">
        <v>155</v>
      </c>
      <c r="D123" s="58"/>
      <c r="E123" s="58"/>
      <c r="F123" s="244"/>
      <c r="G123" s="56"/>
      <c r="H123" s="105"/>
      <c r="I123" s="112"/>
      <c r="J123" s="1"/>
      <c r="K123" s="15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23.25" customHeight="1" x14ac:dyDescent="0.25">
      <c r="A124" s="78"/>
      <c r="B124" s="78" t="s">
        <v>132</v>
      </c>
      <c r="C124" s="56" t="s">
        <v>156</v>
      </c>
      <c r="D124" s="58" t="s">
        <v>108</v>
      </c>
      <c r="E124" s="58"/>
      <c r="F124" s="244">
        <v>13000</v>
      </c>
      <c r="G124" s="56"/>
      <c r="H124" s="105"/>
      <c r="I124" s="112"/>
      <c r="J124" s="1"/>
      <c r="K124" s="15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78"/>
      <c r="B125" s="78" t="s">
        <v>157</v>
      </c>
      <c r="C125" s="202" t="s">
        <v>158</v>
      </c>
      <c r="D125" s="58" t="s">
        <v>108</v>
      </c>
      <c r="E125" s="20"/>
      <c r="F125" s="244">
        <v>13000</v>
      </c>
      <c r="G125" s="16"/>
      <c r="H125" s="140"/>
      <c r="I125" s="112"/>
      <c r="J125" s="21"/>
      <c r="K125" s="15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78"/>
      <c r="B126" s="85"/>
      <c r="C126" s="10"/>
      <c r="D126" s="10"/>
      <c r="E126" s="10"/>
      <c r="F126" s="10"/>
      <c r="G126" s="10"/>
      <c r="H126" s="64"/>
      <c r="I126" s="10"/>
      <c r="J126" s="10"/>
      <c r="K126" s="1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86" t="s">
        <v>159</v>
      </c>
      <c r="B127" s="100" t="s">
        <v>159</v>
      </c>
      <c r="C127" s="65" t="s">
        <v>160</v>
      </c>
      <c r="D127" s="58"/>
      <c r="E127" s="58"/>
      <c r="F127" s="244"/>
      <c r="G127" s="56"/>
      <c r="H127" s="105"/>
      <c r="I127" s="135"/>
      <c r="J127" s="1"/>
      <c r="K127" s="6" t="e">
        <f>IF(#REF!=0,0,#REF!*#REF!)</f>
        <v>#REF!</v>
      </c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78" t="s">
        <v>159</v>
      </c>
      <c r="B128" s="98" t="s">
        <v>161</v>
      </c>
      <c r="C128" s="56" t="s">
        <v>162</v>
      </c>
      <c r="D128" s="58"/>
      <c r="E128" s="58"/>
      <c r="F128" s="244"/>
      <c r="G128" s="56"/>
      <c r="H128" s="105"/>
      <c r="I128" s="135"/>
      <c r="J128" s="19"/>
      <c r="K128" s="6" t="e">
        <f>IF(#REF!=0,0,#REF!*#REF!)</f>
        <v>#REF!</v>
      </c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78" t="s">
        <v>159</v>
      </c>
      <c r="B129" s="98" t="s">
        <v>163</v>
      </c>
      <c r="C129" s="56" t="s">
        <v>164</v>
      </c>
      <c r="D129" s="58" t="s">
        <v>165</v>
      </c>
      <c r="E129" s="58"/>
      <c r="F129" s="244">
        <v>9800</v>
      </c>
      <c r="G129" s="19"/>
      <c r="H129" s="105"/>
      <c r="I129" s="135"/>
      <c r="J129" s="19"/>
      <c r="K129" s="6" t="e">
        <f>IF(#REF!=0,0,#REF!*#REF!)</f>
        <v>#REF!</v>
      </c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78"/>
      <c r="B130" s="78" t="s">
        <v>166</v>
      </c>
      <c r="C130" s="19" t="s">
        <v>167</v>
      </c>
      <c r="D130" s="58"/>
      <c r="E130" s="58"/>
      <c r="F130" s="244"/>
      <c r="G130" s="56"/>
      <c r="H130" s="141"/>
      <c r="I130" s="135"/>
      <c r="J130" s="19"/>
      <c r="K130" s="15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78"/>
      <c r="B131" s="99" t="s">
        <v>168</v>
      </c>
      <c r="C131" s="19" t="s">
        <v>169</v>
      </c>
      <c r="D131" s="58" t="s">
        <v>115</v>
      </c>
      <c r="E131" s="58"/>
      <c r="F131" s="244">
        <v>50</v>
      </c>
      <c r="G131" s="56"/>
      <c r="H131" s="141"/>
      <c r="I131" s="135"/>
      <c r="J131" s="19"/>
      <c r="K131" s="15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85" t="s">
        <v>94</v>
      </c>
      <c r="B132" s="10"/>
      <c r="C132" s="10"/>
      <c r="D132" s="18"/>
      <c r="E132" s="18"/>
      <c r="F132" s="22"/>
      <c r="G132" s="10"/>
      <c r="H132" s="64">
        <f>SUM(H127:H131)</f>
        <v>0</v>
      </c>
      <c r="I132" s="10"/>
      <c r="J132" s="10"/>
      <c r="K132" s="1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86" t="s">
        <v>170</v>
      </c>
      <c r="B133" s="65" t="s">
        <v>170</v>
      </c>
      <c r="C133" s="65" t="s">
        <v>171</v>
      </c>
      <c r="D133" s="23"/>
      <c r="E133" s="23"/>
      <c r="F133" s="244"/>
      <c r="G133" s="56"/>
      <c r="H133" s="105"/>
      <c r="I133" s="112"/>
      <c r="J133" s="1"/>
      <c r="K133" s="6" t="e">
        <f>IF(#REF!=0,0,#REF!*#REF!)</f>
        <v>#REF!</v>
      </c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78"/>
      <c r="B134" s="72" t="s">
        <v>172</v>
      </c>
      <c r="C134" s="56" t="s">
        <v>171</v>
      </c>
      <c r="D134" s="58"/>
      <c r="E134" s="58"/>
      <c r="F134" s="244"/>
      <c r="G134" s="56"/>
      <c r="H134" s="105"/>
      <c r="I134" s="112"/>
      <c r="J134" s="1"/>
      <c r="K134" s="6" t="e">
        <f>IF(#REF!=0,0,#REF!*#REF!)</f>
        <v>#REF!</v>
      </c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24.75" customHeight="1" x14ac:dyDescent="0.25">
      <c r="A135" s="78"/>
      <c r="B135" s="72" t="s">
        <v>173</v>
      </c>
      <c r="C135" s="56" t="s">
        <v>174</v>
      </c>
      <c r="D135" s="57" t="s">
        <v>108</v>
      </c>
      <c r="E135" s="13"/>
      <c r="F135" s="244">
        <v>2000</v>
      </c>
      <c r="G135" s="56"/>
      <c r="H135" s="105"/>
      <c r="I135" s="135"/>
      <c r="J135" s="1"/>
      <c r="K135" s="6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29.25" customHeight="1" x14ac:dyDescent="0.25">
      <c r="A136" s="78"/>
      <c r="B136" s="72" t="s">
        <v>175</v>
      </c>
      <c r="C136" s="56" t="s">
        <v>176</v>
      </c>
      <c r="D136" s="57"/>
      <c r="E136" s="13"/>
      <c r="F136" s="244"/>
      <c r="G136" s="56"/>
      <c r="H136" s="105"/>
      <c r="I136" s="135"/>
      <c r="J136" s="1"/>
      <c r="K136" s="6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39" customHeight="1" x14ac:dyDescent="0.25">
      <c r="A137" s="78"/>
      <c r="B137" s="72" t="s">
        <v>177</v>
      </c>
      <c r="C137" s="56" t="s">
        <v>178</v>
      </c>
      <c r="D137" s="57" t="s">
        <v>165</v>
      </c>
      <c r="E137" s="13"/>
      <c r="F137" s="244">
        <v>825.00000000000011</v>
      </c>
      <c r="G137" s="56"/>
      <c r="H137" s="105"/>
      <c r="I137" s="135"/>
      <c r="J137" s="1"/>
      <c r="K137" s="6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78"/>
      <c r="B138" s="72" t="s">
        <v>179</v>
      </c>
      <c r="C138" s="56" t="s">
        <v>180</v>
      </c>
      <c r="D138" s="57"/>
      <c r="E138" s="13"/>
      <c r="F138" s="244"/>
      <c r="G138" s="56"/>
      <c r="H138" s="105"/>
      <c r="I138" s="135"/>
      <c r="J138" s="1"/>
      <c r="K138" s="6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79.5" customHeight="1" x14ac:dyDescent="0.25">
      <c r="A139" s="78"/>
      <c r="B139" s="56"/>
      <c r="C139" s="56" t="s">
        <v>390</v>
      </c>
      <c r="D139" s="58" t="s">
        <v>134</v>
      </c>
      <c r="E139" s="56"/>
      <c r="F139" s="244">
        <v>2000</v>
      </c>
      <c r="G139" s="56"/>
      <c r="H139" s="142"/>
      <c r="I139" s="135"/>
      <c r="J139" s="1"/>
      <c r="K139" s="6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35.25" customHeight="1" x14ac:dyDescent="0.25">
      <c r="A140" s="78"/>
      <c r="B140" s="98" t="s">
        <v>181</v>
      </c>
      <c r="C140" s="56" t="s">
        <v>182</v>
      </c>
      <c r="D140" s="58"/>
      <c r="E140" s="58"/>
      <c r="F140" s="244"/>
      <c r="G140" s="56"/>
      <c r="H140" s="105"/>
      <c r="I140" s="135"/>
      <c r="J140" s="1"/>
      <c r="K140" s="6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39" customHeight="1" x14ac:dyDescent="0.25">
      <c r="A141" s="78"/>
      <c r="B141" s="98" t="s">
        <v>183</v>
      </c>
      <c r="C141" s="56" t="s">
        <v>184</v>
      </c>
      <c r="D141" s="58"/>
      <c r="E141" s="58"/>
      <c r="F141" s="244"/>
      <c r="G141" s="56"/>
      <c r="H141" s="105"/>
      <c r="I141" s="135"/>
      <c r="J141" s="1"/>
      <c r="K141" s="6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78"/>
      <c r="B142" s="98" t="s">
        <v>183</v>
      </c>
      <c r="C142" s="56" t="s">
        <v>185</v>
      </c>
      <c r="D142" s="58"/>
      <c r="E142" s="58"/>
      <c r="F142" s="244"/>
      <c r="G142" s="56"/>
      <c r="H142" s="105"/>
      <c r="I142" s="135"/>
      <c r="J142" s="1"/>
      <c r="K142" s="6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67.5" customHeight="1" x14ac:dyDescent="0.25">
      <c r="A143" s="78" t="s">
        <v>170</v>
      </c>
      <c r="B143" s="98" t="s">
        <v>186</v>
      </c>
      <c r="C143" s="56" t="s">
        <v>378</v>
      </c>
      <c r="D143" s="58" t="s">
        <v>134</v>
      </c>
      <c r="E143" s="58"/>
      <c r="F143" s="244">
        <v>1500</v>
      </c>
      <c r="G143" s="19"/>
      <c r="H143" s="105"/>
      <c r="I143" s="112"/>
      <c r="J143" s="19"/>
      <c r="K143" s="15" t="e">
        <f>IF(#REF!=0,0,#REF!*#REF!)</f>
        <v>#REF!</v>
      </c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78"/>
      <c r="B144" s="78" t="s">
        <v>187</v>
      </c>
      <c r="C144" s="19" t="s">
        <v>188</v>
      </c>
      <c r="D144" s="13"/>
      <c r="E144" s="58"/>
      <c r="F144" s="244"/>
      <c r="G144" s="19"/>
      <c r="H144" s="105"/>
      <c r="I144" s="112"/>
      <c r="J144" s="19"/>
      <c r="K144" s="15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78"/>
      <c r="B145" s="99" t="s">
        <v>189</v>
      </c>
      <c r="C145" s="25" t="s">
        <v>190</v>
      </c>
      <c r="D145" s="13" t="s">
        <v>92</v>
      </c>
      <c r="E145" s="20"/>
      <c r="F145" s="244">
        <v>60</v>
      </c>
      <c r="G145" s="19"/>
      <c r="H145" s="140"/>
      <c r="I145" s="112"/>
      <c r="J145" s="25"/>
      <c r="K145" s="15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85" t="s">
        <v>94</v>
      </c>
      <c r="B146" s="10"/>
      <c r="C146" s="10"/>
      <c r="D146" s="11"/>
      <c r="E146" s="10"/>
      <c r="F146" s="10"/>
      <c r="G146" s="11"/>
      <c r="H146" s="97">
        <f>SUM(H134:H145)</f>
        <v>0</v>
      </c>
      <c r="I146" s="10"/>
      <c r="J146" s="10"/>
      <c r="K146" s="1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33.75" customHeight="1" x14ac:dyDescent="0.25">
      <c r="A147" s="86" t="s">
        <v>192</v>
      </c>
      <c r="B147" s="65" t="s">
        <v>192</v>
      </c>
      <c r="C147" s="65" t="s">
        <v>193</v>
      </c>
      <c r="D147" s="58"/>
      <c r="E147" s="56"/>
      <c r="F147" s="244"/>
      <c r="G147" s="56"/>
      <c r="H147" s="105"/>
      <c r="I147" s="112"/>
      <c r="J147" s="1"/>
      <c r="K147" s="6" t="e">
        <f>IF(#REF!=0,0,#REF!*#REF!)</f>
        <v>#REF!</v>
      </c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38.25" customHeight="1" x14ac:dyDescent="0.25">
      <c r="A148" s="78" t="s">
        <v>192</v>
      </c>
      <c r="B148" s="56" t="s">
        <v>194</v>
      </c>
      <c r="C148" s="56" t="s">
        <v>195</v>
      </c>
      <c r="D148" s="58"/>
      <c r="E148" s="58"/>
      <c r="F148" s="244"/>
      <c r="G148" s="56"/>
      <c r="H148" s="105"/>
      <c r="I148" s="135"/>
      <c r="J148" s="1"/>
      <c r="K148" s="6" t="e">
        <f>IF(#REF!=0,0,#REF!*#REF!)</f>
        <v>#REF!</v>
      </c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39.75" customHeight="1" x14ac:dyDescent="0.25">
      <c r="A149" s="78" t="s">
        <v>192</v>
      </c>
      <c r="B149" s="56" t="s">
        <v>196</v>
      </c>
      <c r="C149" s="56" t="s">
        <v>197</v>
      </c>
      <c r="D149" s="58"/>
      <c r="E149" s="58"/>
      <c r="F149" s="244"/>
      <c r="G149" s="56"/>
      <c r="H149" s="105"/>
      <c r="I149" s="135"/>
      <c r="J149" s="1"/>
      <c r="K149" s="6" t="e">
        <f>IF(#REF!=0,0,#REF!*#REF!)</f>
        <v>#REF!</v>
      </c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33.75" customHeight="1" x14ac:dyDescent="0.25">
      <c r="A150" s="78" t="s">
        <v>192</v>
      </c>
      <c r="B150" s="56" t="s">
        <v>198</v>
      </c>
      <c r="C150" s="56" t="s">
        <v>199</v>
      </c>
      <c r="D150" s="58" t="s">
        <v>200</v>
      </c>
      <c r="E150" s="58"/>
      <c r="F150" s="244">
        <v>1</v>
      </c>
      <c r="G150" s="90"/>
      <c r="H150" s="193">
        <v>1480000</v>
      </c>
      <c r="I150" s="112"/>
      <c r="J150" s="1"/>
      <c r="K150" s="6" t="e">
        <f>IF(#REF!=0,0,#REF!*#REF!)</f>
        <v>#REF!</v>
      </c>
      <c r="M150" s="1"/>
      <c r="N150" s="1"/>
      <c r="O150" s="1"/>
      <c r="P150" s="1"/>
      <c r="Q150" s="1"/>
      <c r="R150" s="1"/>
      <c r="S150" s="1"/>
      <c r="T150" s="1"/>
    </row>
    <row r="151" spans="1:20" ht="45.2" customHeight="1" x14ac:dyDescent="0.25">
      <c r="A151" s="78" t="s">
        <v>201</v>
      </c>
      <c r="B151" s="56" t="s">
        <v>202</v>
      </c>
      <c r="C151" s="56" t="s">
        <v>203</v>
      </c>
      <c r="D151" s="58" t="s">
        <v>29</v>
      </c>
      <c r="E151" s="58"/>
      <c r="F151" s="244">
        <v>1480000</v>
      </c>
      <c r="G151" s="56"/>
      <c r="H151" s="105"/>
      <c r="I151" s="135"/>
      <c r="J151" s="1"/>
      <c r="K151" s="6" t="e">
        <f>IF(#REF!=0,0,#REF!*#REF!)</f>
        <v>#REF!</v>
      </c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85" t="s">
        <v>94</v>
      </c>
      <c r="B152" s="10"/>
      <c r="C152" s="10"/>
      <c r="D152" s="10"/>
      <c r="E152" s="10"/>
      <c r="F152" s="10"/>
      <c r="G152" s="10"/>
      <c r="H152" s="64"/>
      <c r="I152" s="10"/>
      <c r="J152" s="10"/>
      <c r="K152" s="1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86" t="s">
        <v>201</v>
      </c>
      <c r="B153" s="65" t="s">
        <v>257</v>
      </c>
      <c r="C153" s="65" t="s">
        <v>204</v>
      </c>
      <c r="D153" s="58"/>
      <c r="E153" s="58"/>
      <c r="F153" s="244"/>
      <c r="G153" s="56"/>
      <c r="H153" s="105"/>
      <c r="I153" s="135"/>
      <c r="J153" s="1"/>
      <c r="K153" s="6" t="e">
        <f>IF(#REF!=0,0,#REF!*#REF!)</f>
        <v>#REF!</v>
      </c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57.75" customHeight="1" x14ac:dyDescent="0.25">
      <c r="A154" s="78" t="s">
        <v>201</v>
      </c>
      <c r="B154" s="56" t="s">
        <v>258</v>
      </c>
      <c r="C154" s="56" t="s">
        <v>205</v>
      </c>
      <c r="D154" s="58" t="s">
        <v>21</v>
      </c>
      <c r="E154" s="58"/>
      <c r="F154" s="244">
        <v>1</v>
      </c>
      <c r="G154" s="56"/>
      <c r="H154" s="105"/>
      <c r="I154" s="135"/>
      <c r="J154" s="1"/>
      <c r="K154" s="6" t="e">
        <f>IF(#REF!=0,0,#REF!*#REF!)</f>
        <v>#REF!</v>
      </c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40.5" customHeight="1" x14ac:dyDescent="0.25">
      <c r="A155" s="78" t="s">
        <v>201</v>
      </c>
      <c r="B155" s="56" t="s">
        <v>259</v>
      </c>
      <c r="C155" s="56" t="s">
        <v>206</v>
      </c>
      <c r="D155" s="58"/>
      <c r="E155" s="58"/>
      <c r="F155" s="244"/>
      <c r="G155" s="56"/>
      <c r="H155" s="105"/>
      <c r="I155" s="135"/>
      <c r="J155" s="1"/>
      <c r="K155" s="6" t="e">
        <f>IF(#REF!=0,0,#REF!*#REF!)</f>
        <v>#REF!</v>
      </c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29.25" customHeight="1" x14ac:dyDescent="0.25">
      <c r="A156" s="78"/>
      <c r="B156" s="56" t="s">
        <v>260</v>
      </c>
      <c r="C156" s="56" t="s">
        <v>207</v>
      </c>
      <c r="D156" s="58"/>
      <c r="E156" s="58"/>
      <c r="F156" s="244"/>
      <c r="G156" s="56"/>
      <c r="H156" s="105"/>
      <c r="I156" s="135"/>
      <c r="J156" s="1"/>
      <c r="K156" s="6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9.25" customHeight="1" x14ac:dyDescent="0.25">
      <c r="A157" s="78" t="s">
        <v>201</v>
      </c>
      <c r="B157" s="56" t="s">
        <v>261</v>
      </c>
      <c r="C157" s="56" t="s">
        <v>208</v>
      </c>
      <c r="D157" s="58" t="s">
        <v>26</v>
      </c>
      <c r="E157" s="58"/>
      <c r="F157" s="244">
        <v>1</v>
      </c>
      <c r="G157" s="56"/>
      <c r="H157" s="193">
        <v>800000</v>
      </c>
      <c r="I157" s="112"/>
      <c r="J157" s="1"/>
      <c r="K157" s="6" t="e">
        <f>IF(#REF!=0,0,#REF!*#REF!)</f>
        <v>#REF!</v>
      </c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33" customHeight="1" x14ac:dyDescent="0.25">
      <c r="A158" s="78" t="s">
        <v>201</v>
      </c>
      <c r="B158" s="56" t="s">
        <v>262</v>
      </c>
      <c r="C158" s="56" t="s">
        <v>263</v>
      </c>
      <c r="D158" s="91" t="s">
        <v>29</v>
      </c>
      <c r="E158" s="58"/>
      <c r="F158" s="244">
        <v>800000</v>
      </c>
      <c r="G158" s="89"/>
      <c r="H158" s="105"/>
      <c r="I158" s="112"/>
      <c r="J158" s="1"/>
      <c r="K158" s="6" t="e">
        <f>IF(#REF!=0,0,#REF!*#REF!)</f>
        <v>#REF!</v>
      </c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21" customHeight="1" x14ac:dyDescent="0.25">
      <c r="A159" s="78"/>
      <c r="B159" s="56" t="s">
        <v>264</v>
      </c>
      <c r="C159" s="56" t="s">
        <v>209</v>
      </c>
      <c r="D159" s="91"/>
      <c r="E159" s="58"/>
      <c r="F159" s="244"/>
      <c r="G159" s="89"/>
      <c r="H159" s="105"/>
      <c r="I159" s="112"/>
      <c r="J159" s="1"/>
      <c r="K159" s="6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37.5" customHeight="1" x14ac:dyDescent="0.25">
      <c r="A160" s="78" t="s">
        <v>201</v>
      </c>
      <c r="B160" s="56" t="s">
        <v>261</v>
      </c>
      <c r="C160" s="56" t="s">
        <v>208</v>
      </c>
      <c r="D160" s="58" t="s">
        <v>26</v>
      </c>
      <c r="E160" s="58"/>
      <c r="F160" s="244">
        <v>1</v>
      </c>
      <c r="G160" s="56"/>
      <c r="H160" s="193">
        <v>500000</v>
      </c>
      <c r="I160" s="112"/>
      <c r="J160" s="1"/>
      <c r="K160" s="6" t="e">
        <f>IF(#REF!=0,0,#REF!*#REF!)</f>
        <v>#REF!</v>
      </c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34.700000000000003" customHeight="1" x14ac:dyDescent="0.25">
      <c r="A161" s="78" t="s">
        <v>201</v>
      </c>
      <c r="B161" s="56" t="s">
        <v>262</v>
      </c>
      <c r="C161" s="56" t="s">
        <v>265</v>
      </c>
      <c r="D161" s="91" t="s">
        <v>29</v>
      </c>
      <c r="E161" s="58"/>
      <c r="F161" s="244">
        <v>500000</v>
      </c>
      <c r="G161" s="69"/>
      <c r="H161" s="105"/>
      <c r="I161" s="112"/>
      <c r="J161" s="1"/>
      <c r="K161" s="6" t="e">
        <f>IF(#REF!=0,0,#REF!*#REF!)</f>
        <v>#REF!</v>
      </c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24" customHeight="1" x14ac:dyDescent="0.25">
      <c r="A162" s="78"/>
      <c r="B162" s="56" t="s">
        <v>266</v>
      </c>
      <c r="C162" s="56" t="s">
        <v>210</v>
      </c>
      <c r="D162" s="58"/>
      <c r="E162" s="58"/>
      <c r="F162" s="244"/>
      <c r="G162" s="69"/>
      <c r="H162" s="105"/>
      <c r="I162" s="112"/>
      <c r="J162" s="1"/>
      <c r="K162" s="6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27.75" customHeight="1" x14ac:dyDescent="0.25">
      <c r="A163" s="78" t="s">
        <v>201</v>
      </c>
      <c r="B163" s="56" t="s">
        <v>261</v>
      </c>
      <c r="C163" s="70" t="s">
        <v>208</v>
      </c>
      <c r="D163" s="58" t="s">
        <v>26</v>
      </c>
      <c r="E163" s="58"/>
      <c r="F163" s="244">
        <v>1</v>
      </c>
      <c r="G163" s="89"/>
      <c r="H163" s="193">
        <v>500000</v>
      </c>
      <c r="I163" s="112"/>
      <c r="J163" s="1"/>
      <c r="K163" s="6" t="e">
        <f>IF(#REF!=0,0,#REF!*#REF!)</f>
        <v>#REF!</v>
      </c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33.75" customHeight="1" x14ac:dyDescent="0.25">
      <c r="A164" s="78" t="s">
        <v>201</v>
      </c>
      <c r="B164" s="82" t="s">
        <v>262</v>
      </c>
      <c r="C164" s="70" t="s">
        <v>268</v>
      </c>
      <c r="D164" s="58" t="s">
        <v>26</v>
      </c>
      <c r="E164" s="58"/>
      <c r="F164" s="244">
        <v>500000</v>
      </c>
      <c r="G164" s="89"/>
      <c r="H164" s="105"/>
      <c r="I164" s="112"/>
      <c r="J164" s="1"/>
      <c r="K164" s="6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48" customHeight="1" x14ac:dyDescent="0.25">
      <c r="A165" s="78"/>
      <c r="B165" s="82" t="s">
        <v>267</v>
      </c>
      <c r="C165" s="70" t="s">
        <v>212</v>
      </c>
      <c r="D165" s="58"/>
      <c r="E165" s="58"/>
      <c r="F165" s="244"/>
      <c r="G165" s="89"/>
      <c r="H165" s="105"/>
      <c r="I165" s="112"/>
      <c r="J165" s="1"/>
      <c r="K165" s="6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39.75" customHeight="1" x14ac:dyDescent="0.25">
      <c r="A166" s="78" t="s">
        <v>201</v>
      </c>
      <c r="B166" s="82" t="s">
        <v>261</v>
      </c>
      <c r="C166" s="70" t="s">
        <v>208</v>
      </c>
      <c r="D166" s="58" t="s">
        <v>26</v>
      </c>
      <c r="E166" s="58"/>
      <c r="F166" s="244">
        <v>1</v>
      </c>
      <c r="G166" s="89"/>
      <c r="H166" s="193">
        <v>180000</v>
      </c>
      <c r="I166" s="112"/>
      <c r="J166" s="1"/>
      <c r="K166" s="6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33.75" customHeight="1" x14ac:dyDescent="0.25">
      <c r="A167" s="78" t="s">
        <v>201</v>
      </c>
      <c r="B167" s="82" t="s">
        <v>262</v>
      </c>
      <c r="C167" s="70" t="s">
        <v>269</v>
      </c>
      <c r="D167" s="58" t="s">
        <v>29</v>
      </c>
      <c r="E167" s="58"/>
      <c r="F167" s="244">
        <v>180000</v>
      </c>
      <c r="G167" s="89"/>
      <c r="H167" s="105"/>
      <c r="I167" s="112"/>
      <c r="J167" s="1"/>
      <c r="K167" s="6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39" customHeight="1" x14ac:dyDescent="0.25">
      <c r="A168" s="78" t="s">
        <v>201</v>
      </c>
      <c r="B168" s="92" t="s">
        <v>270</v>
      </c>
      <c r="C168" s="92" t="s">
        <v>213</v>
      </c>
      <c r="D168" s="92"/>
      <c r="E168" s="92"/>
      <c r="F168" s="244"/>
      <c r="G168" s="92"/>
      <c r="H168" s="105"/>
      <c r="I168" s="112"/>
      <c r="J168" s="2"/>
      <c r="K168" s="6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31.5" customHeight="1" x14ac:dyDescent="0.25">
      <c r="A169" s="78" t="s">
        <v>201</v>
      </c>
      <c r="B169" s="92" t="s">
        <v>271</v>
      </c>
      <c r="C169" s="92" t="s">
        <v>214</v>
      </c>
      <c r="D169" s="92" t="s">
        <v>200</v>
      </c>
      <c r="E169" s="92"/>
      <c r="F169" s="244">
        <v>1</v>
      </c>
      <c r="G169" s="92"/>
      <c r="H169" s="105"/>
      <c r="I169" s="112"/>
      <c r="J169" s="1"/>
      <c r="K169" s="6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33" customHeight="1" x14ac:dyDescent="0.25">
      <c r="A170" s="78" t="s">
        <v>201</v>
      </c>
      <c r="B170" s="92" t="s">
        <v>272</v>
      </c>
      <c r="C170" s="92" t="s">
        <v>215</v>
      </c>
      <c r="D170" s="92" t="s">
        <v>200</v>
      </c>
      <c r="E170" s="92"/>
      <c r="F170" s="244">
        <v>1</v>
      </c>
      <c r="G170" s="92"/>
      <c r="H170" s="105"/>
      <c r="I170" s="112"/>
      <c r="J170" s="1"/>
      <c r="K170" s="6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39" customHeight="1" x14ac:dyDescent="0.25">
      <c r="A171" s="78" t="s">
        <v>201</v>
      </c>
      <c r="B171" s="92" t="s">
        <v>273</v>
      </c>
      <c r="C171" s="92" t="s">
        <v>274</v>
      </c>
      <c r="D171" s="92" t="s">
        <v>29</v>
      </c>
      <c r="E171" s="92"/>
      <c r="F171" s="244">
        <v>1000000</v>
      </c>
      <c r="G171" s="92"/>
      <c r="H171" s="105"/>
      <c r="I171" s="112"/>
      <c r="J171" s="1"/>
      <c r="K171" s="6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28.5" customHeight="1" x14ac:dyDescent="0.25">
      <c r="A172" s="78"/>
      <c r="B172" s="92" t="s">
        <v>275</v>
      </c>
      <c r="C172" s="92" t="s">
        <v>216</v>
      </c>
      <c r="D172" s="92"/>
      <c r="E172" s="92"/>
      <c r="F172" s="244"/>
      <c r="G172" s="92"/>
      <c r="H172" s="105"/>
      <c r="I172" s="112"/>
      <c r="J172" s="1"/>
      <c r="K172" s="6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30.95" customHeight="1" x14ac:dyDescent="0.25">
      <c r="A173" s="78" t="s">
        <v>201</v>
      </c>
      <c r="B173" s="92" t="s">
        <v>276</v>
      </c>
      <c r="C173" s="92" t="s">
        <v>217</v>
      </c>
      <c r="D173" s="92" t="s">
        <v>200</v>
      </c>
      <c r="E173" s="92"/>
      <c r="F173" s="244">
        <v>1</v>
      </c>
      <c r="G173" s="92"/>
      <c r="H173" s="193">
        <v>1000000</v>
      </c>
      <c r="I173" s="112"/>
      <c r="J173" s="1"/>
      <c r="K173" s="6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43.5" customHeight="1" x14ac:dyDescent="0.25">
      <c r="A174" s="78" t="s">
        <v>201</v>
      </c>
      <c r="B174" s="92" t="s">
        <v>277</v>
      </c>
      <c r="C174" s="92" t="s">
        <v>278</v>
      </c>
      <c r="D174" s="92" t="s">
        <v>29</v>
      </c>
      <c r="E174" s="92"/>
      <c r="F174" s="244">
        <v>1000000</v>
      </c>
      <c r="G174" s="92"/>
      <c r="H174" s="105"/>
      <c r="I174" s="112"/>
      <c r="J174" s="1"/>
      <c r="K174" s="6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37.5" customHeight="1" x14ac:dyDescent="0.25">
      <c r="A175" s="78"/>
      <c r="B175" s="56" t="s">
        <v>279</v>
      </c>
      <c r="C175" s="92" t="s">
        <v>218</v>
      </c>
      <c r="D175" s="58"/>
      <c r="E175" s="58"/>
      <c r="F175" s="244"/>
      <c r="G175" s="56"/>
      <c r="H175" s="105"/>
      <c r="I175" s="112"/>
      <c r="J175" s="1"/>
      <c r="K175" s="6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30" customHeight="1" x14ac:dyDescent="0.25">
      <c r="A176" s="78" t="s">
        <v>201</v>
      </c>
      <c r="B176" s="92" t="s">
        <v>276</v>
      </c>
      <c r="C176" s="92" t="s">
        <v>219</v>
      </c>
      <c r="D176" s="92" t="s">
        <v>220</v>
      </c>
      <c r="E176" s="92"/>
      <c r="F176" s="244">
        <v>40</v>
      </c>
      <c r="G176" s="92"/>
      <c r="H176" s="105"/>
      <c r="I176" s="112"/>
      <c r="J176" s="1"/>
      <c r="K176" s="6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24.75" customHeight="1" x14ac:dyDescent="0.25">
      <c r="A177" s="78" t="s">
        <v>201</v>
      </c>
      <c r="B177" s="92" t="s">
        <v>277</v>
      </c>
      <c r="C177" s="92" t="s">
        <v>221</v>
      </c>
      <c r="D177" s="92" t="s">
        <v>220</v>
      </c>
      <c r="E177" s="92"/>
      <c r="F177" s="244">
        <v>30</v>
      </c>
      <c r="G177" s="92"/>
      <c r="H177" s="105"/>
      <c r="I177" s="112"/>
      <c r="J177" s="1"/>
      <c r="K177" s="6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25.5" customHeight="1" x14ac:dyDescent="0.25">
      <c r="A178" s="78" t="s">
        <v>201</v>
      </c>
      <c r="B178" s="92" t="s">
        <v>280</v>
      </c>
      <c r="C178" s="92" t="s">
        <v>222</v>
      </c>
      <c r="D178" s="92" t="s">
        <v>200</v>
      </c>
      <c r="E178" s="92"/>
      <c r="F178" s="244">
        <v>1</v>
      </c>
      <c r="G178" s="92"/>
      <c r="H178" s="193">
        <v>100000</v>
      </c>
      <c r="I178" s="135"/>
      <c r="J178" s="1"/>
      <c r="K178" s="6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25.5" customHeight="1" x14ac:dyDescent="0.25">
      <c r="A179" s="78" t="s">
        <v>223</v>
      </c>
      <c r="B179" s="92" t="s">
        <v>281</v>
      </c>
      <c r="C179" s="92" t="s">
        <v>282</v>
      </c>
      <c r="D179" s="92" t="s">
        <v>29</v>
      </c>
      <c r="E179" s="92"/>
      <c r="F179" s="244">
        <v>100000</v>
      </c>
      <c r="G179" s="92"/>
      <c r="H179" s="105"/>
      <c r="I179" s="135"/>
      <c r="J179" s="1"/>
      <c r="K179" s="15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85" t="s">
        <v>94</v>
      </c>
      <c r="B180" s="10"/>
      <c r="C180" s="10"/>
      <c r="D180" s="18"/>
      <c r="E180" s="18"/>
      <c r="F180" s="18"/>
      <c r="G180" s="10"/>
      <c r="H180" s="64"/>
      <c r="I180" s="10"/>
      <c r="J180" s="10"/>
      <c r="K180" s="1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78" t="s">
        <v>223</v>
      </c>
      <c r="B181" s="257" t="s">
        <v>201</v>
      </c>
      <c r="C181" s="257" t="s">
        <v>224</v>
      </c>
      <c r="D181" s="57"/>
      <c r="E181" s="73"/>
      <c r="F181" s="244"/>
      <c r="G181" s="73"/>
      <c r="H181" s="143"/>
      <c r="I181" s="135"/>
      <c r="J181" s="1"/>
      <c r="K181" s="6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28.5" customHeight="1" x14ac:dyDescent="0.25">
      <c r="A182" s="78" t="s">
        <v>223</v>
      </c>
      <c r="B182" s="73" t="s">
        <v>283</v>
      </c>
      <c r="C182" s="73" t="s">
        <v>225</v>
      </c>
      <c r="D182" s="57"/>
      <c r="E182" s="73"/>
      <c r="F182" s="244"/>
      <c r="G182" s="73"/>
      <c r="H182" s="105"/>
      <c r="I182" s="135"/>
      <c r="J182" s="1"/>
      <c r="K182" s="6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78" customHeight="1" x14ac:dyDescent="0.25">
      <c r="A183" s="78" t="s">
        <v>223</v>
      </c>
      <c r="B183" s="73" t="s">
        <v>284</v>
      </c>
      <c r="C183" s="73" t="s">
        <v>226</v>
      </c>
      <c r="D183" s="57" t="s">
        <v>92</v>
      </c>
      <c r="E183" s="73"/>
      <c r="F183" s="244">
        <v>3</v>
      </c>
      <c r="G183" s="73"/>
      <c r="H183" s="105"/>
      <c r="I183" s="135"/>
      <c r="J183" s="1"/>
      <c r="K183" s="6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79.5" customHeight="1" x14ac:dyDescent="0.25">
      <c r="A184" s="78" t="s">
        <v>223</v>
      </c>
      <c r="B184" s="73" t="s">
        <v>285</v>
      </c>
      <c r="C184" s="73" t="s">
        <v>227</v>
      </c>
      <c r="D184" s="57" t="s">
        <v>92</v>
      </c>
      <c r="E184" s="73"/>
      <c r="F184" s="244">
        <v>2</v>
      </c>
      <c r="G184" s="73"/>
      <c r="H184" s="105"/>
      <c r="I184" s="135"/>
      <c r="J184" s="1"/>
      <c r="K184" s="6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89.25" customHeight="1" x14ac:dyDescent="0.25">
      <c r="A185" s="78" t="s">
        <v>223</v>
      </c>
      <c r="B185" s="73" t="s">
        <v>286</v>
      </c>
      <c r="C185" s="73" t="s">
        <v>228</v>
      </c>
      <c r="D185" s="57" t="s">
        <v>92</v>
      </c>
      <c r="E185" s="73"/>
      <c r="F185" s="244">
        <v>2</v>
      </c>
      <c r="G185" s="73"/>
      <c r="H185" s="105"/>
      <c r="I185" s="112"/>
      <c r="J185" s="1"/>
      <c r="K185" s="6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83.25" customHeight="1" x14ac:dyDescent="0.25">
      <c r="A186" s="78" t="s">
        <v>223</v>
      </c>
      <c r="B186" s="73" t="s">
        <v>287</v>
      </c>
      <c r="C186" s="73" t="s">
        <v>375</v>
      </c>
      <c r="D186" s="57" t="s">
        <v>92</v>
      </c>
      <c r="E186" s="73"/>
      <c r="F186" s="244">
        <v>2</v>
      </c>
      <c r="G186" s="73"/>
      <c r="H186" s="105"/>
      <c r="I186" s="135"/>
      <c r="J186" s="1"/>
      <c r="K186" s="6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86.25" customHeight="1" x14ac:dyDescent="0.25">
      <c r="A187" s="78" t="s">
        <v>223</v>
      </c>
      <c r="B187" s="73" t="s">
        <v>288</v>
      </c>
      <c r="C187" s="73" t="s">
        <v>229</v>
      </c>
      <c r="D187" s="57" t="s">
        <v>92</v>
      </c>
      <c r="E187" s="73"/>
      <c r="F187" s="244">
        <v>0</v>
      </c>
      <c r="G187" s="73"/>
      <c r="H187" s="255"/>
      <c r="I187" s="135"/>
      <c r="J187" s="1"/>
      <c r="K187" s="6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71.25" customHeight="1" x14ac:dyDescent="0.25">
      <c r="A188" s="78" t="s">
        <v>223</v>
      </c>
      <c r="B188" s="73" t="s">
        <v>289</v>
      </c>
      <c r="C188" s="73" t="s">
        <v>230</v>
      </c>
      <c r="D188" s="57" t="s">
        <v>92</v>
      </c>
      <c r="E188" s="73"/>
      <c r="F188" s="244">
        <v>0</v>
      </c>
      <c r="G188" s="73"/>
      <c r="H188" s="255"/>
      <c r="I188" s="112"/>
      <c r="J188" s="1"/>
      <c r="K188" s="6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28.5" customHeight="1" x14ac:dyDescent="0.25">
      <c r="A189" s="78" t="s">
        <v>223</v>
      </c>
      <c r="B189" s="73" t="s">
        <v>290</v>
      </c>
      <c r="C189" s="73" t="s">
        <v>231</v>
      </c>
      <c r="D189" s="57"/>
      <c r="E189" s="73"/>
      <c r="F189" s="244"/>
      <c r="G189" s="73"/>
      <c r="H189" s="255"/>
      <c r="I189" s="112"/>
      <c r="J189" s="1"/>
      <c r="K189" s="6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59.25" customHeight="1" x14ac:dyDescent="0.25">
      <c r="A190" s="78"/>
      <c r="B190" s="73"/>
      <c r="C190" s="73" t="s">
        <v>232</v>
      </c>
      <c r="D190" s="57" t="s">
        <v>125</v>
      </c>
      <c r="E190" s="73"/>
      <c r="F190" s="244">
        <v>1</v>
      </c>
      <c r="G190" s="73"/>
      <c r="H190" s="254">
        <v>5243626.290000001</v>
      </c>
      <c r="I190" s="112"/>
      <c r="J190" s="1"/>
      <c r="K190" s="6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28.5" customHeight="1" x14ac:dyDescent="0.25">
      <c r="A191" s="78"/>
      <c r="B191" s="73"/>
      <c r="C191" s="73" t="s">
        <v>233</v>
      </c>
      <c r="D191" s="57" t="s">
        <v>29</v>
      </c>
      <c r="E191" s="73"/>
      <c r="F191" s="244">
        <v>5243626.290000001</v>
      </c>
      <c r="G191" s="73"/>
      <c r="H191" s="248"/>
      <c r="I191" s="112"/>
      <c r="J191" s="1"/>
      <c r="K191" s="6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43.5" customHeight="1" x14ac:dyDescent="0.25">
      <c r="A192" s="78"/>
      <c r="B192" s="73"/>
      <c r="C192" s="73" t="s">
        <v>234</v>
      </c>
      <c r="D192" s="57" t="s">
        <v>125</v>
      </c>
      <c r="E192" s="73"/>
      <c r="F192" s="244">
        <v>1</v>
      </c>
      <c r="G192" s="73"/>
      <c r="H192" s="254">
        <v>1747875.4300000002</v>
      </c>
      <c r="I192" s="112"/>
      <c r="J192" s="1"/>
      <c r="K192" s="6"/>
      <c r="L192" s="1"/>
      <c r="M192" s="1"/>
      <c r="N192" s="1"/>
      <c r="O192" s="1"/>
      <c r="P192" s="1"/>
      <c r="Q192" s="1"/>
      <c r="R192" s="1"/>
      <c r="S192" s="1"/>
      <c r="T192" s="1"/>
    </row>
    <row r="193" spans="1:25" ht="32.25" customHeight="1" x14ac:dyDescent="0.25">
      <c r="A193" s="78"/>
      <c r="B193" s="73"/>
      <c r="C193" s="73" t="s">
        <v>235</v>
      </c>
      <c r="D193" s="57" t="s">
        <v>29</v>
      </c>
      <c r="E193" s="73"/>
      <c r="F193" s="244">
        <v>1747875.4300000002</v>
      </c>
      <c r="G193" s="73"/>
      <c r="H193" s="248"/>
      <c r="I193" s="112"/>
      <c r="J193" s="1"/>
      <c r="K193" s="6"/>
      <c r="L193" s="77"/>
      <c r="M193" s="77"/>
      <c r="N193" s="77"/>
      <c r="O193" s="77"/>
      <c r="P193" s="77"/>
      <c r="Q193" s="77"/>
      <c r="R193" s="77"/>
      <c r="S193" s="77"/>
      <c r="T193" s="77"/>
      <c r="U193" s="101"/>
      <c r="V193" s="101"/>
      <c r="W193" s="101"/>
      <c r="X193" s="101"/>
      <c r="Y193" s="101"/>
    </row>
    <row r="194" spans="1:25" s="9" customFormat="1" ht="33.75" customHeight="1" x14ac:dyDescent="0.25">
      <c r="A194" s="93" t="s">
        <v>223</v>
      </c>
      <c r="B194" s="73" t="s">
        <v>290</v>
      </c>
      <c r="C194" s="73" t="s">
        <v>236</v>
      </c>
      <c r="D194" s="57" t="s">
        <v>21</v>
      </c>
      <c r="E194" s="73"/>
      <c r="F194" s="244">
        <v>1</v>
      </c>
      <c r="G194" s="73"/>
      <c r="H194" s="248"/>
      <c r="I194" s="107"/>
      <c r="L194" s="106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7"/>
    </row>
    <row r="195" spans="1:25" s="9" customFormat="1" ht="45.75" customHeight="1" x14ac:dyDescent="0.25">
      <c r="A195" s="93" t="s">
        <v>223</v>
      </c>
      <c r="B195" s="73" t="s">
        <v>291</v>
      </c>
      <c r="C195" s="73" t="s">
        <v>237</v>
      </c>
      <c r="D195" s="57"/>
      <c r="E195" s="73"/>
      <c r="F195" s="244"/>
      <c r="G195" s="73"/>
      <c r="H195" s="256"/>
      <c r="I195" s="107"/>
      <c r="L195" s="106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7"/>
    </row>
    <row r="196" spans="1:25" s="9" customFormat="1" ht="15.75" customHeight="1" x14ac:dyDescent="0.25">
      <c r="A196" s="93" t="s">
        <v>223</v>
      </c>
      <c r="B196" s="73" t="s">
        <v>292</v>
      </c>
      <c r="C196" s="73" t="s">
        <v>207</v>
      </c>
      <c r="D196" s="57"/>
      <c r="E196" s="73"/>
      <c r="F196" s="244"/>
      <c r="G196" s="73"/>
      <c r="H196" s="256"/>
      <c r="I196" s="107"/>
      <c r="L196" s="106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7"/>
    </row>
    <row r="197" spans="1:25" s="9" customFormat="1" ht="36" customHeight="1" x14ac:dyDescent="0.25">
      <c r="A197" s="93" t="s">
        <v>223</v>
      </c>
      <c r="B197" s="73" t="s">
        <v>293</v>
      </c>
      <c r="C197" s="73" t="s">
        <v>208</v>
      </c>
      <c r="D197" s="57" t="s">
        <v>200</v>
      </c>
      <c r="E197" s="73"/>
      <c r="F197" s="244">
        <v>1</v>
      </c>
      <c r="G197" s="73"/>
      <c r="H197" s="254">
        <v>800000</v>
      </c>
      <c r="I197" s="107"/>
      <c r="L197" s="106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7"/>
    </row>
    <row r="198" spans="1:25" s="9" customFormat="1" ht="34.700000000000003" customHeight="1" x14ac:dyDescent="0.25">
      <c r="A198" s="93" t="s">
        <v>223</v>
      </c>
      <c r="B198" s="73" t="s">
        <v>294</v>
      </c>
      <c r="C198" s="73" t="s">
        <v>296</v>
      </c>
      <c r="D198" s="57" t="s">
        <v>29</v>
      </c>
      <c r="E198" s="73"/>
      <c r="F198" s="244">
        <v>800000</v>
      </c>
      <c r="G198" s="73"/>
      <c r="H198" s="248"/>
      <c r="I198" s="107"/>
      <c r="L198" s="106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7"/>
    </row>
    <row r="199" spans="1:25" s="9" customFormat="1" ht="15.75" customHeight="1" x14ac:dyDescent="0.25">
      <c r="A199" s="93" t="s">
        <v>223</v>
      </c>
      <c r="B199" s="73" t="s">
        <v>295</v>
      </c>
      <c r="C199" s="73" t="s">
        <v>209</v>
      </c>
      <c r="D199" s="57"/>
      <c r="E199" s="73"/>
      <c r="F199" s="244"/>
      <c r="G199" s="73"/>
      <c r="H199" s="248"/>
      <c r="I199" s="107"/>
      <c r="L199" s="106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7"/>
    </row>
    <row r="200" spans="1:25" s="9" customFormat="1" ht="33" customHeight="1" x14ac:dyDescent="0.25">
      <c r="A200" s="93" t="s">
        <v>223</v>
      </c>
      <c r="B200" s="73" t="s">
        <v>293</v>
      </c>
      <c r="C200" s="73" t="s">
        <v>208</v>
      </c>
      <c r="D200" s="57" t="s">
        <v>200</v>
      </c>
      <c r="E200" s="73"/>
      <c r="F200" s="244">
        <v>1</v>
      </c>
      <c r="G200" s="73"/>
      <c r="H200" s="254">
        <v>500000</v>
      </c>
      <c r="I200" s="107"/>
      <c r="L200" s="106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7"/>
    </row>
    <row r="201" spans="1:25" s="73" customFormat="1" ht="14.25" customHeight="1" x14ac:dyDescent="0.25">
      <c r="A201" s="189"/>
      <c r="B201" s="191" t="s">
        <v>374</v>
      </c>
      <c r="C201" s="232"/>
      <c r="D201" s="233"/>
      <c r="E201" s="233"/>
      <c r="F201" s="233"/>
      <c r="G201" s="234"/>
      <c r="H201" s="192"/>
      <c r="I201" s="107"/>
      <c r="L201" s="106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7"/>
    </row>
    <row r="202" spans="1:25" s="73" customFormat="1" ht="12" customHeight="1" x14ac:dyDescent="0.25">
      <c r="A202" s="189"/>
      <c r="B202" s="235"/>
      <c r="C202" s="233"/>
      <c r="D202" s="233"/>
      <c r="E202" s="233"/>
      <c r="F202" s="233"/>
      <c r="G202" s="234"/>
      <c r="H202" s="190"/>
      <c r="I202" s="107"/>
      <c r="L202" s="106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7"/>
    </row>
    <row r="203" spans="1:25" s="73" customFormat="1" ht="15" customHeight="1" x14ac:dyDescent="0.25">
      <c r="A203" s="189"/>
      <c r="B203" s="235"/>
      <c r="C203" s="233"/>
      <c r="D203" s="233"/>
      <c r="E203" s="233"/>
      <c r="F203" s="233"/>
      <c r="G203" s="234"/>
      <c r="H203" s="190"/>
      <c r="I203" s="107"/>
      <c r="L203" s="106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7"/>
    </row>
    <row r="204" spans="1:25" s="9" customFormat="1" ht="39" customHeight="1" x14ac:dyDescent="0.25">
      <c r="A204" s="93" t="s">
        <v>223</v>
      </c>
      <c r="B204" s="73" t="s">
        <v>294</v>
      </c>
      <c r="C204" s="73" t="s">
        <v>297</v>
      </c>
      <c r="D204" s="57" t="s">
        <v>29</v>
      </c>
      <c r="E204" s="73"/>
      <c r="F204" s="244">
        <v>500000</v>
      </c>
      <c r="G204" s="73"/>
      <c r="H204" s="105"/>
      <c r="I204" s="107"/>
      <c r="L204" s="106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7"/>
    </row>
    <row r="205" spans="1:25" s="9" customFormat="1" ht="15.75" customHeight="1" x14ac:dyDescent="0.25">
      <c r="A205" s="93" t="s">
        <v>223</v>
      </c>
      <c r="B205" s="73" t="s">
        <v>298</v>
      </c>
      <c r="C205" s="73" t="s">
        <v>238</v>
      </c>
      <c r="D205" s="57"/>
      <c r="E205" s="73"/>
      <c r="F205" s="244"/>
      <c r="G205" s="73"/>
      <c r="H205" s="105"/>
      <c r="I205" s="107"/>
      <c r="L205" s="106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7"/>
    </row>
    <row r="206" spans="1:25" s="9" customFormat="1" ht="45.2" customHeight="1" x14ac:dyDescent="0.25">
      <c r="A206" s="93" t="s">
        <v>223</v>
      </c>
      <c r="B206" s="73" t="s">
        <v>293</v>
      </c>
      <c r="C206" s="73" t="s">
        <v>208</v>
      </c>
      <c r="D206" s="57" t="s">
        <v>200</v>
      </c>
      <c r="E206" s="73"/>
      <c r="F206" s="244">
        <v>1</v>
      </c>
      <c r="G206" s="73"/>
      <c r="H206" s="193">
        <v>500000</v>
      </c>
      <c r="I206" s="107"/>
      <c r="L206" s="106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7"/>
    </row>
    <row r="207" spans="1:25" s="9" customFormat="1" ht="39.75" customHeight="1" x14ac:dyDescent="0.25">
      <c r="A207" s="93" t="s">
        <v>223</v>
      </c>
      <c r="B207" s="73" t="s">
        <v>294</v>
      </c>
      <c r="C207" s="73" t="s">
        <v>211</v>
      </c>
      <c r="D207" s="57" t="s">
        <v>29</v>
      </c>
      <c r="E207" s="73"/>
      <c r="F207" s="244">
        <v>500000</v>
      </c>
      <c r="G207" s="73"/>
      <c r="H207" s="105"/>
      <c r="I207" s="107"/>
      <c r="L207" s="106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7"/>
    </row>
    <row r="208" spans="1:25" ht="36.75" customHeight="1" x14ac:dyDescent="0.25">
      <c r="A208" s="94"/>
      <c r="B208" s="82" t="s">
        <v>299</v>
      </c>
      <c r="C208" s="73" t="s">
        <v>239</v>
      </c>
      <c r="D208" s="57" t="s">
        <v>240</v>
      </c>
      <c r="E208" s="58"/>
      <c r="F208" s="244">
        <v>1</v>
      </c>
      <c r="G208" s="95"/>
      <c r="H208" s="105"/>
      <c r="I208" s="135"/>
      <c r="J208" s="1"/>
      <c r="K208" s="6"/>
      <c r="L208" s="77"/>
      <c r="M208" s="77"/>
      <c r="N208" s="77"/>
      <c r="O208" s="77"/>
      <c r="P208" s="77"/>
      <c r="Q208" s="77"/>
      <c r="R208" s="77"/>
      <c r="S208" s="77"/>
      <c r="T208" s="77"/>
      <c r="U208" s="101"/>
      <c r="V208" s="101"/>
      <c r="W208" s="101"/>
      <c r="X208" s="101"/>
      <c r="Y208" s="101"/>
    </row>
    <row r="209" spans="1:25" ht="42" customHeight="1" x14ac:dyDescent="0.25">
      <c r="A209" s="94"/>
      <c r="B209" s="82" t="s">
        <v>300</v>
      </c>
      <c r="C209" s="73" t="s">
        <v>241</v>
      </c>
      <c r="D209" s="57"/>
      <c r="E209" s="58"/>
      <c r="F209" s="244"/>
      <c r="G209" s="95"/>
      <c r="H209" s="105"/>
      <c r="I209" s="135"/>
      <c r="J209" s="1"/>
      <c r="K209" s="6"/>
      <c r="L209" s="77"/>
      <c r="M209" s="77"/>
      <c r="N209" s="77"/>
      <c r="O209" s="77"/>
      <c r="P209" s="77"/>
      <c r="Q209" s="77"/>
      <c r="R209" s="77"/>
      <c r="S209" s="77"/>
      <c r="T209" s="77"/>
      <c r="U209" s="101"/>
      <c r="V209" s="101"/>
      <c r="W209" s="101"/>
      <c r="X209" s="101"/>
      <c r="Y209" s="101"/>
    </row>
    <row r="210" spans="1:25" ht="26.25" customHeight="1" x14ac:dyDescent="0.25">
      <c r="A210" s="94"/>
      <c r="B210" s="82" t="s">
        <v>302</v>
      </c>
      <c r="C210" s="73" t="s">
        <v>242</v>
      </c>
      <c r="D210" s="57" t="s">
        <v>125</v>
      </c>
      <c r="E210" s="70"/>
      <c r="F210" s="244">
        <v>1</v>
      </c>
      <c r="G210" s="95"/>
      <c r="H210" s="193">
        <v>825612</v>
      </c>
      <c r="I210" s="135"/>
      <c r="J210" s="1"/>
      <c r="K210" s="6"/>
      <c r="L210" s="95"/>
      <c r="M210" s="77"/>
      <c r="N210" s="77"/>
      <c r="O210" s="77"/>
      <c r="P210" s="77"/>
      <c r="Q210" s="77"/>
      <c r="R210" s="77"/>
      <c r="S210" s="77"/>
      <c r="T210" s="77"/>
      <c r="U210" s="101"/>
      <c r="V210" s="101"/>
      <c r="W210" s="101"/>
      <c r="X210" s="101"/>
      <c r="Y210" s="101"/>
    </row>
    <row r="211" spans="1:25" ht="30.95" customHeight="1" x14ac:dyDescent="0.25">
      <c r="A211" s="94"/>
      <c r="B211" s="82" t="s">
        <v>303</v>
      </c>
      <c r="C211" s="73" t="s">
        <v>301</v>
      </c>
      <c r="D211" s="57" t="s">
        <v>29</v>
      </c>
      <c r="E211" s="70"/>
      <c r="F211" s="244">
        <v>825612</v>
      </c>
      <c r="G211" s="96"/>
      <c r="H211" s="105"/>
      <c r="I211" s="135"/>
      <c r="J211" s="1"/>
      <c r="K211" s="6"/>
      <c r="L211" s="77"/>
      <c r="M211" s="77"/>
      <c r="N211" s="77"/>
      <c r="O211" s="77"/>
      <c r="P211" s="77"/>
      <c r="Q211" s="77"/>
      <c r="R211" s="77"/>
      <c r="S211" s="77"/>
      <c r="T211" s="77"/>
      <c r="U211" s="101"/>
      <c r="V211" s="101"/>
      <c r="W211" s="101"/>
      <c r="X211" s="101"/>
      <c r="Y211" s="101"/>
    </row>
    <row r="212" spans="1:25" ht="15.75" customHeight="1" x14ac:dyDescent="0.25">
      <c r="A212" s="147" t="s">
        <v>94</v>
      </c>
      <c r="B212" s="148"/>
      <c r="C212" s="148"/>
      <c r="D212" s="148"/>
      <c r="E212" s="148"/>
      <c r="F212" s="148"/>
      <c r="G212" s="148"/>
      <c r="H212" s="149"/>
      <c r="I212" s="10"/>
      <c r="J212" s="10"/>
      <c r="K212" s="11"/>
      <c r="L212" s="77"/>
      <c r="M212" s="77"/>
      <c r="N212" s="77"/>
      <c r="O212" s="77"/>
      <c r="P212" s="77"/>
      <c r="Q212" s="77"/>
      <c r="R212" s="77"/>
      <c r="S212" s="77"/>
      <c r="T212" s="77"/>
      <c r="U212" s="101"/>
      <c r="V212" s="101"/>
      <c r="W212" s="101"/>
      <c r="X212" s="101"/>
      <c r="Y212" s="101"/>
    </row>
    <row r="213" spans="1:25" ht="15.75" customHeight="1" x14ac:dyDescent="0.25">
      <c r="A213" s="26" t="str">
        <f t="shared" ref="A213:A276" si="0">LEFT(B214,4)</f>
        <v/>
      </c>
      <c r="B213" s="7"/>
      <c r="C213" s="102"/>
      <c r="D213" s="91"/>
      <c r="E213" s="103"/>
      <c r="F213" s="114"/>
      <c r="G213" s="112"/>
      <c r="H213" s="113"/>
      <c r="I213" s="12"/>
      <c r="J213" s="2"/>
      <c r="K213" s="6"/>
      <c r="L213" s="77"/>
      <c r="M213" s="77"/>
      <c r="N213" s="77"/>
      <c r="O213" s="77"/>
      <c r="P213" s="77"/>
      <c r="Q213" s="77"/>
      <c r="R213" s="77"/>
      <c r="S213" s="77"/>
      <c r="T213" s="77"/>
      <c r="U213" s="101"/>
      <c r="V213" s="101"/>
      <c r="W213" s="101"/>
      <c r="X213" s="101"/>
      <c r="Y213" s="101"/>
    </row>
    <row r="214" spans="1:25" ht="15.75" customHeight="1" x14ac:dyDescent="0.25">
      <c r="A214" s="26" t="str">
        <f t="shared" si="0"/>
        <v/>
      </c>
      <c r="B214" s="109"/>
      <c r="C214" s="110"/>
      <c r="D214" s="111"/>
      <c r="E214" s="111"/>
      <c r="F214" s="111"/>
      <c r="G214" s="112"/>
      <c r="H214" s="113"/>
      <c r="I214" s="8"/>
      <c r="J214" s="1"/>
      <c r="K214" s="6"/>
      <c r="L214" s="77"/>
      <c r="M214" s="77"/>
      <c r="N214" s="77"/>
      <c r="O214" s="77"/>
      <c r="P214" s="77"/>
      <c r="Q214" s="77"/>
      <c r="R214" s="77"/>
      <c r="S214" s="77"/>
      <c r="T214" s="77"/>
      <c r="U214" s="101"/>
      <c r="V214" s="101"/>
      <c r="W214" s="101"/>
      <c r="X214" s="101"/>
      <c r="Y214" s="101"/>
    </row>
    <row r="215" spans="1:25" ht="15.75" customHeight="1" x14ac:dyDescent="0.25">
      <c r="A215" s="26" t="str">
        <f t="shared" si="0"/>
        <v/>
      </c>
      <c r="B215" s="88"/>
      <c r="C215" s="103"/>
      <c r="D215" s="111"/>
      <c r="E215" s="111"/>
      <c r="F215" s="111"/>
      <c r="G215" s="112"/>
      <c r="H215" s="113"/>
      <c r="I215" s="12"/>
      <c r="J215" s="1"/>
      <c r="K215" s="6"/>
      <c r="L215" s="77"/>
      <c r="M215" s="77"/>
      <c r="N215" s="77"/>
      <c r="O215" s="77"/>
      <c r="P215" s="77"/>
      <c r="Q215" s="77"/>
      <c r="R215" s="77"/>
      <c r="S215" s="77"/>
      <c r="T215" s="77"/>
      <c r="U215" s="101"/>
      <c r="V215" s="101"/>
      <c r="W215" s="101"/>
      <c r="X215" s="101"/>
      <c r="Y215" s="101"/>
    </row>
    <row r="216" spans="1:25" ht="15.75" customHeight="1" x14ac:dyDescent="0.25">
      <c r="A216" s="26" t="str">
        <f t="shared" si="0"/>
        <v/>
      </c>
      <c r="B216" s="88"/>
      <c r="C216" s="103"/>
      <c r="D216" s="111"/>
      <c r="E216" s="111"/>
      <c r="F216" s="114"/>
      <c r="G216" s="112"/>
      <c r="H216" s="113"/>
      <c r="I216" s="8"/>
      <c r="J216" s="1"/>
      <c r="K216" s="6"/>
      <c r="L216" s="77"/>
      <c r="M216" s="77"/>
      <c r="N216" s="77"/>
      <c r="O216" s="77"/>
      <c r="P216" s="77"/>
      <c r="Q216" s="77"/>
      <c r="R216" s="77"/>
      <c r="S216" s="77"/>
      <c r="T216" s="77"/>
      <c r="U216" s="101"/>
      <c r="V216" s="101"/>
      <c r="W216" s="101"/>
      <c r="X216" s="101"/>
      <c r="Y216" s="101"/>
    </row>
    <row r="217" spans="1:25" ht="15.75" customHeight="1" x14ac:dyDescent="0.25">
      <c r="A217" s="26" t="str">
        <f t="shared" si="0"/>
        <v/>
      </c>
      <c r="B217" s="88"/>
      <c r="C217" s="103"/>
      <c r="D217" s="111"/>
      <c r="E217" s="111"/>
      <c r="F217" s="114"/>
      <c r="G217" s="112"/>
      <c r="H217" s="113"/>
      <c r="I217" s="8"/>
      <c r="J217" s="1"/>
      <c r="K217" s="6"/>
      <c r="L217" s="77"/>
      <c r="M217" s="77"/>
      <c r="N217" s="77"/>
      <c r="O217" s="77"/>
      <c r="P217" s="77"/>
      <c r="Q217" s="77"/>
      <c r="R217" s="77"/>
      <c r="S217" s="77"/>
      <c r="T217" s="77"/>
      <c r="U217" s="101"/>
      <c r="V217" s="101"/>
      <c r="W217" s="101"/>
      <c r="X217" s="101"/>
      <c r="Y217" s="101"/>
    </row>
    <row r="218" spans="1:25" ht="15.75" customHeight="1" x14ac:dyDescent="0.25">
      <c r="A218" s="26" t="str">
        <f t="shared" si="0"/>
        <v/>
      </c>
      <c r="B218" s="88"/>
      <c r="C218" s="103"/>
      <c r="D218" s="111"/>
      <c r="E218" s="111"/>
      <c r="F218" s="114"/>
      <c r="G218" s="112"/>
      <c r="H218" s="113">
        <f t="shared" ref="H218:H339" si="1">IF(F218=0,0,F218*G218)</f>
        <v>0</v>
      </c>
      <c r="I218" s="8"/>
      <c r="J218" s="1"/>
      <c r="K218" s="6" t="e">
        <f>IF(#REF!=0,0,#REF!*#REF!)</f>
        <v>#REF!</v>
      </c>
      <c r="L218" s="77"/>
      <c r="M218" s="77"/>
      <c r="N218" s="77"/>
      <c r="O218" s="77"/>
      <c r="P218" s="77"/>
      <c r="Q218" s="77"/>
      <c r="R218" s="77"/>
      <c r="S218" s="77"/>
      <c r="T218" s="77"/>
      <c r="U218" s="101"/>
      <c r="V218" s="101"/>
      <c r="W218" s="101"/>
      <c r="X218" s="101"/>
      <c r="Y218" s="101"/>
    </row>
    <row r="219" spans="1:25" ht="15.75" customHeight="1" x14ac:dyDescent="0.25">
      <c r="A219" s="26" t="str">
        <f t="shared" si="0"/>
        <v/>
      </c>
      <c r="B219" s="115"/>
      <c r="C219" s="116"/>
      <c r="D219" s="111"/>
      <c r="E219" s="111"/>
      <c r="F219" s="114"/>
      <c r="G219" s="112"/>
      <c r="H219" s="113">
        <f t="shared" si="1"/>
        <v>0</v>
      </c>
      <c r="I219" s="8"/>
      <c r="J219" s="1"/>
      <c r="K219" s="6" t="e">
        <f>IF(#REF!=0,0,#REF!*#REF!)</f>
        <v>#REF!</v>
      </c>
      <c r="L219" s="77"/>
      <c r="M219" s="77"/>
      <c r="N219" s="77"/>
      <c r="O219" s="77"/>
      <c r="P219" s="77"/>
      <c r="Q219" s="77"/>
      <c r="R219" s="77"/>
      <c r="S219" s="77"/>
      <c r="T219" s="77"/>
      <c r="U219" s="101"/>
      <c r="V219" s="101"/>
      <c r="W219" s="101"/>
      <c r="X219" s="101"/>
      <c r="Y219" s="101"/>
    </row>
    <row r="220" spans="1:25" ht="15.75" customHeight="1" x14ac:dyDescent="0.25">
      <c r="A220" s="26" t="str">
        <f t="shared" si="0"/>
        <v/>
      </c>
      <c r="B220" s="115"/>
      <c r="C220" s="116"/>
      <c r="D220" s="111"/>
      <c r="E220" s="111"/>
      <c r="F220" s="114"/>
      <c r="G220" s="112"/>
      <c r="H220" s="113">
        <f t="shared" si="1"/>
        <v>0</v>
      </c>
      <c r="I220" s="8"/>
      <c r="J220" s="1"/>
      <c r="K220" s="6" t="e">
        <f>IF(#REF!=0,0,#REF!*#REF!)</f>
        <v>#REF!</v>
      </c>
      <c r="L220" s="77"/>
      <c r="M220" s="77"/>
      <c r="N220" s="77"/>
      <c r="O220" s="77"/>
      <c r="P220" s="77"/>
      <c r="Q220" s="77"/>
      <c r="R220" s="77"/>
      <c r="S220" s="77"/>
      <c r="T220" s="77"/>
      <c r="U220" s="101"/>
      <c r="V220" s="101"/>
      <c r="W220" s="101"/>
      <c r="X220" s="101"/>
      <c r="Y220" s="101"/>
    </row>
    <row r="221" spans="1:25" ht="15.75" customHeight="1" x14ac:dyDescent="0.25">
      <c r="A221" s="26" t="str">
        <f t="shared" si="0"/>
        <v/>
      </c>
      <c r="B221" s="115"/>
      <c r="C221" s="116"/>
      <c r="D221" s="111"/>
      <c r="E221" s="111"/>
      <c r="F221" s="114"/>
      <c r="G221" s="112"/>
      <c r="H221" s="113">
        <f t="shared" si="1"/>
        <v>0</v>
      </c>
      <c r="I221" s="17"/>
      <c r="J221" s="1"/>
      <c r="K221" s="6" t="e">
        <f>IF(#REF!=0,0,#REF!*#REF!)</f>
        <v>#REF!</v>
      </c>
      <c r="L221" s="77"/>
      <c r="M221" s="77"/>
      <c r="N221" s="77"/>
      <c r="O221" s="77"/>
      <c r="P221" s="77"/>
      <c r="Q221" s="77"/>
      <c r="R221" s="77"/>
      <c r="S221" s="77"/>
      <c r="T221" s="77"/>
      <c r="U221" s="101"/>
      <c r="V221" s="101"/>
      <c r="W221" s="101"/>
      <c r="X221" s="101"/>
      <c r="Y221" s="101"/>
    </row>
    <row r="222" spans="1:25" ht="15.75" customHeight="1" x14ac:dyDescent="0.25">
      <c r="A222" s="26" t="str">
        <f t="shared" si="0"/>
        <v/>
      </c>
      <c r="B222" s="88"/>
      <c r="C222" s="103"/>
      <c r="D222" s="111"/>
      <c r="E222" s="111"/>
      <c r="F222" s="114"/>
      <c r="G222" s="112"/>
      <c r="H222" s="113">
        <f t="shared" si="1"/>
        <v>0</v>
      </c>
      <c r="I222" s="17"/>
      <c r="J222" s="1"/>
      <c r="K222" s="6" t="e">
        <f>IF(#REF!=0,0,#REF!*#REF!)</f>
        <v>#REF!</v>
      </c>
      <c r="L222" s="77"/>
      <c r="M222" s="77"/>
      <c r="N222" s="77"/>
      <c r="O222" s="77"/>
      <c r="P222" s="77"/>
      <c r="Q222" s="77"/>
      <c r="R222" s="77"/>
      <c r="S222" s="77"/>
      <c r="T222" s="77"/>
      <c r="U222" s="101"/>
      <c r="V222" s="101"/>
      <c r="W222" s="101"/>
      <c r="X222" s="101"/>
      <c r="Y222" s="101"/>
    </row>
    <row r="223" spans="1:25" ht="15.75" customHeight="1" x14ac:dyDescent="0.25">
      <c r="A223" s="26" t="str">
        <f t="shared" si="0"/>
        <v/>
      </c>
      <c r="B223" s="88"/>
      <c r="C223" s="103"/>
      <c r="D223" s="111"/>
      <c r="E223" s="111"/>
      <c r="F223" s="114"/>
      <c r="G223" s="112"/>
      <c r="H223" s="113">
        <f t="shared" si="1"/>
        <v>0</v>
      </c>
      <c r="I223" s="8"/>
      <c r="J223" s="1"/>
      <c r="K223" s="6" t="e">
        <f>IF(#REF!=0,0,#REF!*#REF!)</f>
        <v>#REF!</v>
      </c>
      <c r="L223" s="77"/>
      <c r="M223" s="77"/>
      <c r="N223" s="77"/>
      <c r="O223" s="77"/>
      <c r="P223" s="77"/>
      <c r="Q223" s="77"/>
      <c r="R223" s="77"/>
      <c r="S223" s="77"/>
      <c r="T223" s="77"/>
      <c r="U223" s="101"/>
      <c r="V223" s="101"/>
      <c r="W223" s="101"/>
      <c r="X223" s="101"/>
      <c r="Y223" s="101"/>
    </row>
    <row r="224" spans="1:25" ht="15.75" customHeight="1" x14ac:dyDescent="0.25">
      <c r="A224" s="26" t="str">
        <f t="shared" si="0"/>
        <v/>
      </c>
      <c r="B224" s="117"/>
      <c r="C224" s="116"/>
      <c r="D224" s="111"/>
      <c r="E224" s="111"/>
      <c r="F224" s="114"/>
      <c r="G224" s="112"/>
      <c r="H224" s="113">
        <f t="shared" si="1"/>
        <v>0</v>
      </c>
      <c r="I224" s="8"/>
      <c r="J224" s="1"/>
      <c r="K224" s="6" t="e">
        <f>IF(#REF!=0,0,#REF!*#REF!)</f>
        <v>#REF!</v>
      </c>
      <c r="L224" s="77"/>
      <c r="M224" s="77"/>
      <c r="N224" s="77"/>
      <c r="O224" s="77"/>
      <c r="P224" s="77"/>
      <c r="Q224" s="77"/>
      <c r="R224" s="77"/>
      <c r="S224" s="77"/>
      <c r="T224" s="77"/>
      <c r="U224" s="101"/>
      <c r="V224" s="101"/>
      <c r="W224" s="101"/>
      <c r="X224" s="101"/>
      <c r="Y224" s="101"/>
    </row>
    <row r="225" spans="1:25" ht="15.75" customHeight="1" x14ac:dyDescent="0.25">
      <c r="A225" s="26" t="str">
        <f t="shared" si="0"/>
        <v/>
      </c>
      <c r="B225" s="117"/>
      <c r="C225" s="116"/>
      <c r="D225" s="77"/>
      <c r="E225" s="77"/>
      <c r="F225" s="77"/>
      <c r="G225" s="77"/>
      <c r="H225" s="113">
        <f t="shared" si="1"/>
        <v>0</v>
      </c>
      <c r="I225" s="17"/>
      <c r="J225" s="2"/>
      <c r="K225" s="6" t="e">
        <f>IF(#REF!=0,0,#REF!*#REF!)</f>
        <v>#REF!</v>
      </c>
      <c r="L225" s="77"/>
      <c r="M225" s="77"/>
      <c r="N225" s="77"/>
      <c r="O225" s="77"/>
      <c r="P225" s="77"/>
      <c r="Q225" s="77"/>
      <c r="R225" s="77"/>
      <c r="S225" s="77"/>
      <c r="T225" s="77"/>
      <c r="U225" s="101"/>
      <c r="V225" s="101"/>
      <c r="W225" s="101"/>
      <c r="X225" s="101"/>
      <c r="Y225" s="101"/>
    </row>
    <row r="226" spans="1:25" ht="15.75" customHeight="1" x14ac:dyDescent="0.25">
      <c r="A226" s="26" t="str">
        <f t="shared" si="0"/>
        <v/>
      </c>
      <c r="B226" s="118"/>
      <c r="C226" s="77"/>
      <c r="D226" s="77"/>
      <c r="E226" s="77"/>
      <c r="F226" s="77"/>
      <c r="G226" s="77"/>
      <c r="H226" s="113">
        <f t="shared" si="1"/>
        <v>0</v>
      </c>
      <c r="I226" s="17"/>
      <c r="J226" s="1"/>
      <c r="K226" s="6" t="e">
        <f>IF(#REF!=0,0,#REF!*#REF!)</f>
        <v>#REF!</v>
      </c>
      <c r="L226" s="77"/>
      <c r="M226" s="77"/>
      <c r="N226" s="77"/>
      <c r="O226" s="77"/>
      <c r="P226" s="77"/>
      <c r="Q226" s="77"/>
      <c r="R226" s="77"/>
      <c r="S226" s="77"/>
      <c r="T226" s="77"/>
      <c r="U226" s="101"/>
      <c r="V226" s="101"/>
      <c r="W226" s="101"/>
      <c r="X226" s="101"/>
      <c r="Y226" s="101"/>
    </row>
    <row r="227" spans="1:25" ht="15.75" customHeight="1" x14ac:dyDescent="0.25">
      <c r="A227" s="26" t="str">
        <f t="shared" si="0"/>
        <v/>
      </c>
      <c r="B227" s="118"/>
      <c r="C227" s="77"/>
      <c r="D227" s="77"/>
      <c r="E227" s="77"/>
      <c r="F227" s="77"/>
      <c r="G227" s="77"/>
      <c r="H227" s="113">
        <f t="shared" si="1"/>
        <v>0</v>
      </c>
      <c r="I227" s="8"/>
      <c r="J227" s="1"/>
      <c r="K227" s="6" t="e">
        <f>IF(#REF!=0,0,#REF!*#REF!)</f>
        <v>#REF!</v>
      </c>
      <c r="L227" s="77"/>
      <c r="M227" s="77"/>
      <c r="N227" s="77"/>
      <c r="O227" s="77"/>
      <c r="P227" s="77"/>
      <c r="Q227" s="77"/>
      <c r="R227" s="77"/>
      <c r="S227" s="77"/>
      <c r="T227" s="77"/>
      <c r="U227" s="101"/>
      <c r="V227" s="101"/>
      <c r="W227" s="101"/>
      <c r="X227" s="101"/>
      <c r="Y227" s="101"/>
    </row>
    <row r="228" spans="1:25" ht="15.75" customHeight="1" x14ac:dyDescent="0.25">
      <c r="A228" s="26" t="str">
        <f t="shared" si="0"/>
        <v/>
      </c>
      <c r="B228" s="118"/>
      <c r="C228" s="77"/>
      <c r="D228" s="77"/>
      <c r="E228" s="77"/>
      <c r="F228" s="77"/>
      <c r="G228" s="77"/>
      <c r="H228" s="113">
        <f t="shared" si="1"/>
        <v>0</v>
      </c>
      <c r="I228" s="8"/>
      <c r="J228" s="1"/>
      <c r="K228" s="6" t="e">
        <f>IF(#REF!=0,0,#REF!*#REF!)</f>
        <v>#REF!</v>
      </c>
      <c r="L228" s="77"/>
      <c r="M228" s="77"/>
      <c r="N228" s="77"/>
      <c r="O228" s="77"/>
      <c r="P228" s="77"/>
      <c r="Q228" s="77"/>
      <c r="R228" s="77"/>
      <c r="S228" s="77"/>
      <c r="T228" s="77"/>
      <c r="U228" s="101"/>
      <c r="V228" s="101"/>
      <c r="W228" s="101"/>
      <c r="X228" s="101"/>
      <c r="Y228" s="101"/>
    </row>
    <row r="229" spans="1:25" ht="15.75" customHeight="1" x14ac:dyDescent="0.25">
      <c r="A229" s="26" t="str">
        <f t="shared" si="0"/>
        <v/>
      </c>
      <c r="B229" s="118"/>
      <c r="C229" s="77"/>
      <c r="D229" s="77"/>
      <c r="E229" s="77"/>
      <c r="F229" s="77"/>
      <c r="G229" s="77"/>
      <c r="H229" s="113">
        <f t="shared" si="1"/>
        <v>0</v>
      </c>
      <c r="I229" s="17"/>
      <c r="J229" s="1"/>
      <c r="K229" s="6" t="e">
        <f>IF(#REF!=0,0,#REF!*#REF!)</f>
        <v>#REF!</v>
      </c>
      <c r="L229" s="77"/>
      <c r="M229" s="77"/>
      <c r="N229" s="77"/>
      <c r="O229" s="77"/>
      <c r="P229" s="77"/>
      <c r="Q229" s="77"/>
      <c r="R229" s="77"/>
      <c r="S229" s="77"/>
      <c r="T229" s="77"/>
      <c r="U229" s="101"/>
      <c r="V229" s="101"/>
      <c r="W229" s="101"/>
      <c r="X229" s="101"/>
      <c r="Y229" s="101"/>
    </row>
    <row r="230" spans="1:25" ht="15.75" customHeight="1" x14ac:dyDescent="0.25">
      <c r="A230" s="26" t="str">
        <f t="shared" si="0"/>
        <v/>
      </c>
      <c r="B230" s="118"/>
      <c r="C230" s="77"/>
      <c r="D230" s="77"/>
      <c r="E230" s="77"/>
      <c r="F230" s="77"/>
      <c r="G230" s="77"/>
      <c r="H230" s="113">
        <f t="shared" si="1"/>
        <v>0</v>
      </c>
      <c r="I230" s="8"/>
      <c r="J230" s="1"/>
      <c r="K230" s="6" t="e">
        <f>IF(#REF!=0,0,#REF!*#REF!)</f>
        <v>#REF!</v>
      </c>
      <c r="L230" s="77"/>
      <c r="M230" s="77"/>
      <c r="N230" s="77"/>
      <c r="O230" s="77"/>
      <c r="P230" s="77"/>
      <c r="Q230" s="77"/>
      <c r="R230" s="77"/>
      <c r="S230" s="77"/>
      <c r="T230" s="77"/>
      <c r="U230" s="101"/>
      <c r="V230" s="101"/>
      <c r="W230" s="101"/>
      <c r="X230" s="101"/>
      <c r="Y230" s="101"/>
    </row>
    <row r="231" spans="1:25" ht="15.75" customHeight="1" x14ac:dyDescent="0.25">
      <c r="A231" s="26" t="str">
        <f t="shared" si="0"/>
        <v/>
      </c>
      <c r="B231" s="118"/>
      <c r="C231" s="77"/>
      <c r="D231" s="77"/>
      <c r="E231" s="77"/>
      <c r="F231" s="77"/>
      <c r="G231" s="77"/>
      <c r="H231" s="113">
        <f t="shared" si="1"/>
        <v>0</v>
      </c>
      <c r="I231" s="8"/>
      <c r="J231" s="1"/>
      <c r="K231" s="6" t="e">
        <f>IF(#REF!=0,0,#REF!*#REF!)</f>
        <v>#REF!</v>
      </c>
      <c r="L231" s="77"/>
      <c r="M231" s="77"/>
      <c r="N231" s="77"/>
      <c r="O231" s="77"/>
      <c r="P231" s="77"/>
      <c r="Q231" s="77"/>
      <c r="R231" s="77"/>
      <c r="S231" s="77"/>
      <c r="T231" s="77"/>
      <c r="U231" s="101"/>
      <c r="V231" s="101"/>
      <c r="W231" s="101"/>
      <c r="X231" s="101"/>
      <c r="Y231" s="101"/>
    </row>
    <row r="232" spans="1:25" ht="15.75" customHeight="1" x14ac:dyDescent="0.25">
      <c r="A232" s="26" t="str">
        <f t="shared" si="0"/>
        <v/>
      </c>
      <c r="B232" s="118"/>
      <c r="C232" s="77"/>
      <c r="D232" s="77"/>
      <c r="E232" s="77"/>
      <c r="F232" s="77"/>
      <c r="G232" s="77"/>
      <c r="H232" s="113">
        <f t="shared" si="1"/>
        <v>0</v>
      </c>
      <c r="I232" s="8"/>
      <c r="J232" s="1"/>
      <c r="K232" s="6" t="e">
        <f>IF(#REF!=0,0,#REF!*#REF!)</f>
        <v>#REF!</v>
      </c>
      <c r="L232" s="77"/>
      <c r="M232" s="77"/>
      <c r="N232" s="77"/>
      <c r="O232" s="77"/>
      <c r="P232" s="77"/>
      <c r="Q232" s="77"/>
      <c r="R232" s="77"/>
      <c r="S232" s="77"/>
      <c r="T232" s="77"/>
      <c r="U232" s="101"/>
      <c r="V232" s="101"/>
      <c r="W232" s="101"/>
      <c r="X232" s="101"/>
      <c r="Y232" s="101"/>
    </row>
    <row r="233" spans="1:25" ht="15.75" customHeight="1" x14ac:dyDescent="0.25">
      <c r="A233" s="26" t="str">
        <f t="shared" si="0"/>
        <v/>
      </c>
      <c r="B233" s="118"/>
      <c r="C233" s="77"/>
      <c r="D233" s="77"/>
      <c r="E233" s="77"/>
      <c r="F233" s="77"/>
      <c r="G233" s="77"/>
      <c r="H233" s="113">
        <f t="shared" si="1"/>
        <v>0</v>
      </c>
      <c r="I233" s="17"/>
      <c r="J233" s="1"/>
      <c r="K233" s="6" t="e">
        <f>IF(#REF!=0,0,#REF!*#REF!)</f>
        <v>#REF!</v>
      </c>
      <c r="L233" s="77"/>
      <c r="M233" s="77"/>
      <c r="N233" s="77"/>
      <c r="O233" s="77"/>
      <c r="P233" s="77"/>
      <c r="Q233" s="77"/>
      <c r="R233" s="77"/>
      <c r="S233" s="77"/>
      <c r="T233" s="77"/>
      <c r="U233" s="101"/>
      <c r="V233" s="101"/>
      <c r="W233" s="101"/>
      <c r="X233" s="101"/>
      <c r="Y233" s="101"/>
    </row>
    <row r="234" spans="1:25" ht="15.75" customHeight="1" x14ac:dyDescent="0.25">
      <c r="A234" s="26" t="str">
        <f t="shared" si="0"/>
        <v/>
      </c>
      <c r="B234" s="118"/>
      <c r="C234" s="77"/>
      <c r="D234" s="77"/>
      <c r="E234" s="77"/>
      <c r="F234" s="77"/>
      <c r="G234" s="77"/>
      <c r="H234" s="113">
        <f t="shared" si="1"/>
        <v>0</v>
      </c>
      <c r="I234" s="8"/>
      <c r="J234" s="1"/>
      <c r="K234" s="6" t="e">
        <f>IF(#REF!=0,0,#REF!*#REF!)</f>
        <v>#REF!</v>
      </c>
      <c r="L234" s="77"/>
      <c r="M234" s="77"/>
      <c r="N234" s="77"/>
      <c r="O234" s="77"/>
      <c r="P234" s="77"/>
      <c r="Q234" s="77"/>
      <c r="R234" s="77"/>
      <c r="S234" s="77"/>
      <c r="T234" s="77"/>
      <c r="U234" s="101"/>
      <c r="V234" s="101"/>
      <c r="W234" s="101"/>
      <c r="X234" s="101"/>
      <c r="Y234" s="101"/>
    </row>
    <row r="235" spans="1:25" ht="15.75" customHeight="1" x14ac:dyDescent="0.25">
      <c r="A235" s="26" t="str">
        <f t="shared" si="0"/>
        <v/>
      </c>
      <c r="B235" s="118"/>
      <c r="C235" s="77"/>
      <c r="D235" s="77"/>
      <c r="E235" s="77"/>
      <c r="F235" s="77"/>
      <c r="G235" s="77"/>
      <c r="H235" s="113">
        <f t="shared" si="1"/>
        <v>0</v>
      </c>
      <c r="I235" s="8"/>
      <c r="J235" s="1"/>
      <c r="K235" s="6" t="e">
        <f>IF(#REF!=0,0,#REF!*#REF!)</f>
        <v>#REF!</v>
      </c>
      <c r="L235" s="77"/>
      <c r="M235" s="77"/>
      <c r="N235" s="77"/>
      <c r="O235" s="77"/>
      <c r="P235" s="77"/>
      <c r="Q235" s="77"/>
      <c r="R235" s="77"/>
      <c r="S235" s="77"/>
      <c r="T235" s="77"/>
      <c r="U235" s="101"/>
      <c r="V235" s="101"/>
      <c r="W235" s="101"/>
      <c r="X235" s="101"/>
      <c r="Y235" s="101"/>
    </row>
    <row r="236" spans="1:25" ht="15.75" customHeight="1" x14ac:dyDescent="0.25">
      <c r="A236" s="26" t="str">
        <f t="shared" si="0"/>
        <v/>
      </c>
      <c r="B236" s="118"/>
      <c r="C236" s="77"/>
      <c r="D236" s="77"/>
      <c r="E236" s="77"/>
      <c r="F236" s="77"/>
      <c r="G236" s="77"/>
      <c r="H236" s="113">
        <f t="shared" si="1"/>
        <v>0</v>
      </c>
      <c r="I236" s="1"/>
      <c r="J236" s="1"/>
      <c r="K236" s="6" t="e">
        <f>IF(#REF!=0,0,#REF!*#REF!)</f>
        <v>#REF!</v>
      </c>
      <c r="L236" s="77"/>
      <c r="M236" s="77"/>
      <c r="N236" s="77"/>
      <c r="O236" s="77"/>
      <c r="P236" s="77"/>
      <c r="Q236" s="77"/>
      <c r="R236" s="77"/>
      <c r="S236" s="77"/>
      <c r="T236" s="77"/>
      <c r="U236" s="101"/>
      <c r="V236" s="101"/>
      <c r="W236" s="101"/>
      <c r="X236" s="101"/>
      <c r="Y236" s="101"/>
    </row>
    <row r="237" spans="1:25" ht="15.75" customHeight="1" x14ac:dyDescent="0.25">
      <c r="A237" s="26" t="str">
        <f t="shared" si="0"/>
        <v/>
      </c>
      <c r="B237" s="118"/>
      <c r="C237" s="77"/>
      <c r="D237" s="77"/>
      <c r="E237" s="77"/>
      <c r="F237" s="77"/>
      <c r="G237" s="77"/>
      <c r="H237" s="113">
        <f t="shared" si="1"/>
        <v>0</v>
      </c>
      <c r="I237" s="1"/>
      <c r="J237" s="2"/>
      <c r="K237" s="6" t="e">
        <f>IF(#REF!=0,0,#REF!*#REF!)</f>
        <v>#REF!</v>
      </c>
      <c r="L237" s="77"/>
      <c r="M237" s="77"/>
      <c r="N237" s="77"/>
      <c r="O237" s="77"/>
      <c r="P237" s="77"/>
      <c r="Q237" s="77"/>
      <c r="R237" s="77"/>
      <c r="S237" s="77"/>
      <c r="T237" s="77"/>
      <c r="U237" s="101"/>
      <c r="V237" s="101"/>
      <c r="W237" s="101"/>
      <c r="X237" s="101"/>
      <c r="Y237" s="101"/>
    </row>
    <row r="238" spans="1:25" ht="15.75" customHeight="1" x14ac:dyDescent="0.25">
      <c r="A238" s="26" t="str">
        <f t="shared" si="0"/>
        <v/>
      </c>
      <c r="B238" s="118"/>
      <c r="C238" s="77"/>
      <c r="D238" s="77"/>
      <c r="E238" s="77"/>
      <c r="F238" s="77"/>
      <c r="G238" s="77"/>
      <c r="H238" s="113">
        <f t="shared" si="1"/>
        <v>0</v>
      </c>
      <c r="I238" s="1"/>
      <c r="J238" s="1"/>
      <c r="K238" s="6" t="e">
        <f>IF(#REF!=0,0,#REF!*#REF!)</f>
        <v>#REF!</v>
      </c>
      <c r="L238" s="77"/>
      <c r="M238" s="77"/>
      <c r="N238" s="77"/>
      <c r="O238" s="77"/>
      <c r="P238" s="77"/>
      <c r="Q238" s="77"/>
      <c r="R238" s="77"/>
      <c r="S238" s="77"/>
      <c r="T238" s="77"/>
      <c r="U238" s="101"/>
      <c r="V238" s="101"/>
      <c r="W238" s="101"/>
      <c r="X238" s="101"/>
      <c r="Y238" s="101"/>
    </row>
    <row r="239" spans="1:25" ht="15.75" customHeight="1" x14ac:dyDescent="0.25">
      <c r="A239" s="26" t="str">
        <f t="shared" si="0"/>
        <v/>
      </c>
      <c r="B239" s="118"/>
      <c r="C239" s="77"/>
      <c r="D239" s="77"/>
      <c r="E239" s="77"/>
      <c r="F239" s="77"/>
      <c r="G239" s="77"/>
      <c r="H239" s="113">
        <f t="shared" si="1"/>
        <v>0</v>
      </c>
      <c r="I239" s="1"/>
      <c r="J239" s="1"/>
      <c r="K239" s="6" t="e">
        <f>IF(#REF!=0,0,#REF!*#REF!)</f>
        <v>#REF!</v>
      </c>
      <c r="L239" s="77"/>
      <c r="M239" s="77"/>
      <c r="N239" s="77"/>
      <c r="O239" s="77"/>
      <c r="P239" s="77"/>
      <c r="Q239" s="77"/>
      <c r="R239" s="77"/>
      <c r="S239" s="77"/>
      <c r="T239" s="77"/>
      <c r="U239" s="101"/>
      <c r="V239" s="101"/>
      <c r="W239" s="101"/>
      <c r="X239" s="101"/>
      <c r="Y239" s="101"/>
    </row>
    <row r="240" spans="1:25" ht="15.75" customHeight="1" x14ac:dyDescent="0.25">
      <c r="A240" s="26" t="str">
        <f t="shared" si="0"/>
        <v/>
      </c>
      <c r="B240" s="118"/>
      <c r="C240" s="77"/>
      <c r="D240" s="77"/>
      <c r="E240" s="77"/>
      <c r="F240" s="77"/>
      <c r="G240" s="77"/>
      <c r="H240" s="113">
        <f t="shared" si="1"/>
        <v>0</v>
      </c>
      <c r="I240" s="1"/>
      <c r="J240" s="1"/>
      <c r="K240" s="6" t="e">
        <f>IF(#REF!=0,0,#REF!*#REF!)</f>
        <v>#REF!</v>
      </c>
      <c r="L240" s="77"/>
      <c r="M240" s="77"/>
      <c r="N240" s="77"/>
      <c r="O240" s="77"/>
      <c r="P240" s="77"/>
      <c r="Q240" s="77"/>
      <c r="R240" s="77"/>
      <c r="S240" s="77"/>
      <c r="T240" s="77"/>
      <c r="U240" s="101"/>
      <c r="V240" s="101"/>
      <c r="W240" s="101"/>
      <c r="X240" s="101"/>
      <c r="Y240" s="101"/>
    </row>
    <row r="241" spans="1:25" ht="15.75" customHeight="1" x14ac:dyDescent="0.25">
      <c r="A241" s="26" t="str">
        <f t="shared" si="0"/>
        <v/>
      </c>
      <c r="B241" s="118"/>
      <c r="C241" s="77"/>
      <c r="D241" s="77"/>
      <c r="E241" s="77"/>
      <c r="F241" s="77"/>
      <c r="G241" s="77"/>
      <c r="H241" s="113">
        <f t="shared" si="1"/>
        <v>0</v>
      </c>
      <c r="I241" s="1"/>
      <c r="J241" s="1"/>
      <c r="K241" s="6" t="e">
        <f>IF(#REF!=0,0,#REF!*#REF!)</f>
        <v>#REF!</v>
      </c>
      <c r="L241" s="77"/>
      <c r="M241" s="77"/>
      <c r="N241" s="77"/>
      <c r="O241" s="77"/>
      <c r="P241" s="77"/>
      <c r="Q241" s="77"/>
      <c r="R241" s="77"/>
      <c r="S241" s="77"/>
      <c r="T241" s="77"/>
      <c r="U241" s="101"/>
      <c r="V241" s="101"/>
      <c r="W241" s="101"/>
      <c r="X241" s="101"/>
      <c r="Y241" s="101"/>
    </row>
    <row r="242" spans="1:25" ht="15.75" customHeight="1" x14ac:dyDescent="0.25">
      <c r="A242" s="26" t="str">
        <f t="shared" si="0"/>
        <v/>
      </c>
      <c r="B242" s="118"/>
      <c r="C242" s="77"/>
      <c r="D242" s="77"/>
      <c r="E242" s="77"/>
      <c r="F242" s="77"/>
      <c r="G242" s="77"/>
      <c r="H242" s="113">
        <f t="shared" si="1"/>
        <v>0</v>
      </c>
      <c r="I242" s="1"/>
      <c r="J242" s="1"/>
      <c r="K242" s="6" t="e">
        <f>IF(#REF!=0,0,#REF!*#REF!)</f>
        <v>#REF!</v>
      </c>
      <c r="L242" s="77"/>
      <c r="M242" s="77"/>
      <c r="N242" s="77"/>
      <c r="O242" s="77"/>
      <c r="P242" s="77"/>
      <c r="Q242" s="77"/>
      <c r="R242" s="77"/>
      <c r="S242" s="77"/>
      <c r="T242" s="77"/>
      <c r="U242" s="101"/>
      <c r="V242" s="101"/>
      <c r="W242" s="101"/>
      <c r="X242" s="101"/>
      <c r="Y242" s="101"/>
    </row>
    <row r="243" spans="1:25" ht="15.75" customHeight="1" x14ac:dyDescent="0.25">
      <c r="A243" s="26" t="str">
        <f t="shared" si="0"/>
        <v/>
      </c>
      <c r="B243" s="118"/>
      <c r="C243" s="77"/>
      <c r="D243" s="77"/>
      <c r="E243" s="77"/>
      <c r="F243" s="77"/>
      <c r="G243" s="77"/>
      <c r="H243" s="113">
        <f t="shared" si="1"/>
        <v>0</v>
      </c>
      <c r="I243" s="1"/>
      <c r="J243" s="1"/>
      <c r="K243" s="6" t="e">
        <f>IF(#REF!=0,0,#REF!*#REF!)</f>
        <v>#REF!</v>
      </c>
      <c r="L243" s="77"/>
      <c r="M243" s="77"/>
      <c r="N243" s="77"/>
      <c r="O243" s="77"/>
      <c r="P243" s="77"/>
      <c r="Q243" s="77"/>
      <c r="R243" s="77"/>
      <c r="S243" s="77"/>
      <c r="T243" s="77"/>
      <c r="U243" s="101"/>
      <c r="V243" s="101"/>
      <c r="W243" s="101"/>
      <c r="X243" s="101"/>
      <c r="Y243" s="101"/>
    </row>
    <row r="244" spans="1:25" ht="15.75" customHeight="1" x14ac:dyDescent="0.25">
      <c r="A244" s="26" t="str">
        <f t="shared" si="0"/>
        <v/>
      </c>
      <c r="B244" s="118"/>
      <c r="C244" s="77"/>
      <c r="D244" s="77"/>
      <c r="E244" s="77"/>
      <c r="F244" s="77"/>
      <c r="G244" s="77"/>
      <c r="H244" s="113">
        <f t="shared" si="1"/>
        <v>0</v>
      </c>
      <c r="I244" s="1"/>
      <c r="J244" s="2"/>
      <c r="K244" s="6" t="e">
        <f>IF(#REF!=0,0,#REF!*#REF!)</f>
        <v>#REF!</v>
      </c>
      <c r="L244" s="77"/>
      <c r="M244" s="77"/>
      <c r="N244" s="77"/>
      <c r="O244" s="77"/>
      <c r="P244" s="77"/>
      <c r="Q244" s="77"/>
      <c r="R244" s="77"/>
      <c r="S244" s="77"/>
      <c r="T244" s="77"/>
      <c r="U244" s="101"/>
      <c r="V244" s="101"/>
      <c r="W244" s="101"/>
      <c r="X244" s="101"/>
      <c r="Y244" s="101"/>
    </row>
    <row r="245" spans="1:25" ht="15.75" customHeight="1" x14ac:dyDescent="0.25">
      <c r="A245" s="26" t="str">
        <f t="shared" si="0"/>
        <v/>
      </c>
      <c r="B245" s="118"/>
      <c r="C245" s="77"/>
      <c r="D245" s="77"/>
      <c r="E245" s="77"/>
      <c r="F245" s="77"/>
      <c r="G245" s="77"/>
      <c r="H245" s="113">
        <f t="shared" si="1"/>
        <v>0</v>
      </c>
      <c r="I245" s="1"/>
      <c r="J245" s="1"/>
      <c r="K245" s="6" t="e">
        <f>IF(#REF!=0,0,#REF!*#REF!)</f>
        <v>#REF!</v>
      </c>
      <c r="L245" s="77"/>
      <c r="M245" s="77"/>
      <c r="N245" s="77"/>
      <c r="O245" s="77"/>
      <c r="P245" s="77"/>
      <c r="Q245" s="77"/>
      <c r="R245" s="77"/>
      <c r="S245" s="77"/>
      <c r="T245" s="77"/>
      <c r="U245" s="101"/>
      <c r="V245" s="101"/>
      <c r="W245" s="101"/>
      <c r="X245" s="101"/>
      <c r="Y245" s="101"/>
    </row>
    <row r="246" spans="1:25" ht="15.75" customHeight="1" x14ac:dyDescent="0.25">
      <c r="A246" s="26" t="str">
        <f t="shared" si="0"/>
        <v/>
      </c>
      <c r="B246" s="118"/>
      <c r="C246" s="77"/>
      <c r="D246" s="77"/>
      <c r="E246" s="77"/>
      <c r="F246" s="77"/>
      <c r="G246" s="77"/>
      <c r="H246" s="113">
        <f t="shared" si="1"/>
        <v>0</v>
      </c>
      <c r="I246" s="1"/>
      <c r="J246" s="1"/>
      <c r="K246" s="6" t="e">
        <f>IF(#REF!=0,0,#REF!*#REF!)</f>
        <v>#REF!</v>
      </c>
      <c r="L246" s="77"/>
      <c r="M246" s="77"/>
      <c r="N246" s="77"/>
      <c r="O246" s="77"/>
      <c r="P246" s="77"/>
      <c r="Q246" s="77"/>
      <c r="R246" s="77"/>
      <c r="S246" s="77"/>
      <c r="T246" s="77"/>
      <c r="U246" s="101"/>
      <c r="V246" s="101"/>
      <c r="W246" s="101"/>
      <c r="X246" s="101"/>
      <c r="Y246" s="101"/>
    </row>
    <row r="247" spans="1:25" ht="15.75" customHeight="1" x14ac:dyDescent="0.25">
      <c r="A247" s="26" t="str">
        <f t="shared" si="0"/>
        <v/>
      </c>
      <c r="B247" s="118"/>
      <c r="C247" s="77"/>
      <c r="D247" s="77"/>
      <c r="E247" s="77"/>
      <c r="F247" s="77"/>
      <c r="G247" s="77"/>
      <c r="H247" s="113">
        <f t="shared" si="1"/>
        <v>0</v>
      </c>
      <c r="I247" s="1"/>
      <c r="J247" s="1"/>
      <c r="K247" s="6" t="e">
        <f>IF(#REF!=0,0,#REF!*#REF!)</f>
        <v>#REF!</v>
      </c>
      <c r="L247" s="77"/>
      <c r="M247" s="77"/>
      <c r="N247" s="77"/>
      <c r="O247" s="77"/>
      <c r="P247" s="77"/>
      <c r="Q247" s="77"/>
      <c r="R247" s="77"/>
      <c r="S247" s="77"/>
      <c r="T247" s="77"/>
      <c r="U247" s="101"/>
      <c r="V247" s="101"/>
      <c r="W247" s="101"/>
      <c r="X247" s="101"/>
      <c r="Y247" s="101"/>
    </row>
    <row r="248" spans="1:25" ht="15.75" customHeight="1" x14ac:dyDescent="0.25">
      <c r="A248" s="26" t="str">
        <f t="shared" si="0"/>
        <v/>
      </c>
      <c r="B248" s="118"/>
      <c r="C248" s="77"/>
      <c r="D248" s="77"/>
      <c r="E248" s="77"/>
      <c r="F248" s="77"/>
      <c r="G248" s="77"/>
      <c r="H248" s="113">
        <f t="shared" si="1"/>
        <v>0</v>
      </c>
      <c r="I248" s="1"/>
      <c r="J248" s="1"/>
      <c r="K248" s="6" t="e">
        <f>IF(#REF!=0,0,#REF!*#REF!)</f>
        <v>#REF!</v>
      </c>
      <c r="L248" s="77"/>
      <c r="M248" s="77"/>
      <c r="N248" s="77"/>
      <c r="O248" s="77"/>
      <c r="P248" s="77"/>
      <c r="Q248" s="77"/>
      <c r="R248" s="77"/>
      <c r="S248" s="77"/>
      <c r="T248" s="77"/>
      <c r="U248" s="101"/>
      <c r="V248" s="101"/>
      <c r="W248" s="101"/>
      <c r="X248" s="101"/>
      <c r="Y248" s="101"/>
    </row>
    <row r="249" spans="1:25" ht="15.75" customHeight="1" x14ac:dyDescent="0.25">
      <c r="A249" s="26" t="str">
        <f t="shared" si="0"/>
        <v/>
      </c>
      <c r="B249" s="118"/>
      <c r="C249" s="77"/>
      <c r="D249" s="77"/>
      <c r="E249" s="77"/>
      <c r="F249" s="77"/>
      <c r="G249" s="77"/>
      <c r="H249" s="113">
        <f t="shared" si="1"/>
        <v>0</v>
      </c>
      <c r="I249" s="1"/>
      <c r="J249" s="1"/>
      <c r="K249" s="6" t="e">
        <f>IF(#REF!=0,0,#REF!*#REF!)</f>
        <v>#REF!</v>
      </c>
      <c r="L249" s="77"/>
      <c r="M249" s="77"/>
      <c r="N249" s="77"/>
      <c r="O249" s="77"/>
      <c r="P249" s="77"/>
      <c r="Q249" s="77"/>
      <c r="R249" s="77"/>
      <c r="S249" s="77"/>
      <c r="T249" s="77"/>
      <c r="U249" s="101"/>
      <c r="V249" s="101"/>
      <c r="W249" s="101"/>
      <c r="X249" s="101"/>
      <c r="Y249" s="101"/>
    </row>
    <row r="250" spans="1:25" ht="15.75" customHeight="1" x14ac:dyDescent="0.25">
      <c r="A250" s="26" t="str">
        <f t="shared" si="0"/>
        <v/>
      </c>
      <c r="B250" s="118"/>
      <c r="C250" s="77"/>
      <c r="D250" s="77"/>
      <c r="E250" s="77"/>
      <c r="F250" s="77"/>
      <c r="G250" s="77"/>
      <c r="H250" s="113">
        <f t="shared" si="1"/>
        <v>0</v>
      </c>
      <c r="I250" s="1"/>
      <c r="J250" s="1"/>
      <c r="K250" s="6" t="e">
        <f>IF(#REF!=0,0,#REF!*#REF!)</f>
        <v>#REF!</v>
      </c>
      <c r="L250" s="77"/>
      <c r="M250" s="77"/>
      <c r="N250" s="77"/>
      <c r="O250" s="77"/>
      <c r="P250" s="77"/>
      <c r="Q250" s="77"/>
      <c r="R250" s="77"/>
      <c r="S250" s="77"/>
      <c r="T250" s="77"/>
      <c r="U250" s="101"/>
      <c r="V250" s="101"/>
      <c r="W250" s="101"/>
      <c r="X250" s="101"/>
      <c r="Y250" s="101"/>
    </row>
    <row r="251" spans="1:25" ht="15.75" customHeight="1" x14ac:dyDescent="0.25">
      <c r="A251" s="26" t="str">
        <f t="shared" si="0"/>
        <v/>
      </c>
      <c r="B251" s="118"/>
      <c r="C251" s="77"/>
      <c r="D251" s="77"/>
      <c r="E251" s="77"/>
      <c r="F251" s="77"/>
      <c r="G251" s="77"/>
      <c r="H251" s="113">
        <f t="shared" si="1"/>
        <v>0</v>
      </c>
      <c r="I251" s="1"/>
      <c r="J251" s="1"/>
      <c r="K251" s="6" t="e">
        <f>IF(#REF!=0,0,#REF!*#REF!)</f>
        <v>#REF!</v>
      </c>
      <c r="L251" s="77"/>
      <c r="M251" s="77"/>
      <c r="N251" s="77"/>
      <c r="O251" s="77"/>
      <c r="P251" s="77"/>
      <c r="Q251" s="77"/>
      <c r="R251" s="77"/>
      <c r="S251" s="77"/>
      <c r="T251" s="77"/>
      <c r="U251" s="101"/>
      <c r="V251" s="101"/>
      <c r="W251" s="101"/>
      <c r="X251" s="101"/>
      <c r="Y251" s="101"/>
    </row>
    <row r="252" spans="1:25" ht="15.75" customHeight="1" x14ac:dyDescent="0.25">
      <c r="A252" s="26" t="str">
        <f t="shared" si="0"/>
        <v/>
      </c>
      <c r="B252" s="118"/>
      <c r="C252" s="77"/>
      <c r="D252" s="77"/>
      <c r="E252" s="77"/>
      <c r="F252" s="77"/>
      <c r="G252" s="77"/>
      <c r="H252" s="113">
        <f t="shared" si="1"/>
        <v>0</v>
      </c>
      <c r="I252" s="1"/>
      <c r="J252" s="1"/>
      <c r="K252" s="6" t="e">
        <f>IF(#REF!=0,0,#REF!*#REF!)</f>
        <v>#REF!</v>
      </c>
      <c r="L252" s="77"/>
      <c r="M252" s="77"/>
      <c r="N252" s="77"/>
      <c r="O252" s="77"/>
      <c r="P252" s="77"/>
      <c r="Q252" s="77"/>
      <c r="R252" s="77"/>
      <c r="S252" s="77"/>
      <c r="T252" s="77"/>
      <c r="U252" s="101"/>
      <c r="V252" s="101"/>
      <c r="W252" s="101"/>
      <c r="X252" s="101"/>
      <c r="Y252" s="101"/>
    </row>
    <row r="253" spans="1:25" ht="15.75" customHeight="1" x14ac:dyDescent="0.25">
      <c r="A253" s="26" t="str">
        <f t="shared" si="0"/>
        <v/>
      </c>
      <c r="B253" s="118"/>
      <c r="C253" s="77"/>
      <c r="D253" s="77"/>
      <c r="E253" s="77"/>
      <c r="F253" s="77"/>
      <c r="G253" s="77"/>
      <c r="H253" s="113">
        <f t="shared" si="1"/>
        <v>0</v>
      </c>
      <c r="I253" s="1"/>
      <c r="J253" s="1"/>
      <c r="K253" s="6" t="e">
        <f>IF(#REF!=0,0,#REF!*#REF!)</f>
        <v>#REF!</v>
      </c>
      <c r="L253" s="77"/>
      <c r="M253" s="77"/>
      <c r="N253" s="77"/>
      <c r="O253" s="77"/>
      <c r="P253" s="77"/>
      <c r="Q253" s="77"/>
      <c r="R253" s="77"/>
      <c r="S253" s="77"/>
      <c r="T253" s="77"/>
      <c r="U253" s="101"/>
      <c r="V253" s="101"/>
      <c r="W253" s="101"/>
      <c r="X253" s="101"/>
      <c r="Y253" s="101"/>
    </row>
    <row r="254" spans="1:25" ht="15.75" customHeight="1" x14ac:dyDescent="0.25">
      <c r="A254" s="26" t="str">
        <f t="shared" si="0"/>
        <v/>
      </c>
      <c r="B254" s="118"/>
      <c r="C254" s="77"/>
      <c r="D254" s="77"/>
      <c r="E254" s="77"/>
      <c r="F254" s="77"/>
      <c r="G254" s="77"/>
      <c r="H254" s="113">
        <f t="shared" si="1"/>
        <v>0</v>
      </c>
      <c r="I254" s="1"/>
      <c r="J254" s="1"/>
      <c r="K254" s="6" t="e">
        <f>IF(#REF!=0,0,#REF!*#REF!)</f>
        <v>#REF!</v>
      </c>
      <c r="L254" s="77"/>
      <c r="M254" s="77"/>
      <c r="N254" s="77"/>
      <c r="O254" s="77"/>
      <c r="P254" s="77"/>
      <c r="Q254" s="77"/>
      <c r="R254" s="77"/>
      <c r="S254" s="77"/>
      <c r="T254" s="77"/>
      <c r="U254" s="101"/>
      <c r="V254" s="101"/>
      <c r="W254" s="101"/>
      <c r="X254" s="101"/>
      <c r="Y254" s="101"/>
    </row>
    <row r="255" spans="1:25" ht="15.75" customHeight="1" x14ac:dyDescent="0.25">
      <c r="A255" s="26" t="str">
        <f t="shared" si="0"/>
        <v/>
      </c>
      <c r="B255" s="118"/>
      <c r="C255" s="77"/>
      <c r="D255" s="77"/>
      <c r="E255" s="77"/>
      <c r="F255" s="77"/>
      <c r="G255" s="77"/>
      <c r="H255" s="113">
        <f t="shared" si="1"/>
        <v>0</v>
      </c>
      <c r="I255" s="1"/>
      <c r="J255" s="1"/>
      <c r="K255" s="6" t="e">
        <f>IF(#REF!=0,0,#REF!*#REF!)</f>
        <v>#REF!</v>
      </c>
      <c r="L255" s="77"/>
      <c r="M255" s="77"/>
      <c r="N255" s="77"/>
      <c r="O255" s="77"/>
      <c r="P255" s="77"/>
      <c r="Q255" s="77"/>
      <c r="R255" s="77"/>
      <c r="S255" s="77"/>
      <c r="T255" s="77"/>
      <c r="U255" s="101"/>
      <c r="V255" s="101"/>
      <c r="W255" s="101"/>
      <c r="X255" s="101"/>
      <c r="Y255" s="101"/>
    </row>
    <row r="256" spans="1:25" ht="15.75" customHeight="1" x14ac:dyDescent="0.25">
      <c r="A256" s="26" t="str">
        <f t="shared" si="0"/>
        <v/>
      </c>
      <c r="B256" s="118"/>
      <c r="C256" s="77"/>
      <c r="D256" s="77"/>
      <c r="E256" s="77"/>
      <c r="F256" s="77"/>
      <c r="G256" s="77"/>
      <c r="H256" s="113">
        <f t="shared" si="1"/>
        <v>0</v>
      </c>
      <c r="I256" s="1"/>
      <c r="J256" s="1"/>
      <c r="K256" s="6" t="e">
        <f>IF(#REF!=0,0,#REF!*#REF!)</f>
        <v>#REF!</v>
      </c>
      <c r="L256" s="77"/>
      <c r="M256" s="77"/>
      <c r="N256" s="77"/>
      <c r="O256" s="77"/>
      <c r="P256" s="77"/>
      <c r="Q256" s="77"/>
      <c r="R256" s="77"/>
      <c r="S256" s="77"/>
      <c r="T256" s="77"/>
      <c r="U256" s="101"/>
      <c r="V256" s="101"/>
      <c r="W256" s="101"/>
      <c r="X256" s="101"/>
      <c r="Y256" s="101"/>
    </row>
    <row r="257" spans="1:25" ht="15.75" customHeight="1" x14ac:dyDescent="0.25">
      <c r="A257" s="26" t="str">
        <f t="shared" si="0"/>
        <v/>
      </c>
      <c r="B257" s="118"/>
      <c r="C257" s="77"/>
      <c r="D257" s="77"/>
      <c r="E257" s="77"/>
      <c r="F257" s="77"/>
      <c r="G257" s="77"/>
      <c r="H257" s="113">
        <f t="shared" si="1"/>
        <v>0</v>
      </c>
      <c r="I257" s="1"/>
      <c r="J257" s="2"/>
      <c r="K257" s="6" t="e">
        <f>IF(#REF!=0,0,#REF!*#REF!)</f>
        <v>#REF!</v>
      </c>
      <c r="L257" s="77"/>
      <c r="M257" s="77"/>
      <c r="N257" s="77"/>
      <c r="O257" s="77"/>
      <c r="P257" s="77"/>
      <c r="Q257" s="77"/>
      <c r="R257" s="77"/>
      <c r="S257" s="77"/>
      <c r="T257" s="77"/>
      <c r="U257" s="101"/>
      <c r="V257" s="101"/>
      <c r="W257" s="101"/>
      <c r="X257" s="101"/>
      <c r="Y257" s="101"/>
    </row>
    <row r="258" spans="1:25" ht="15.75" customHeight="1" x14ac:dyDescent="0.25">
      <c r="A258" s="26" t="str">
        <f t="shared" si="0"/>
        <v/>
      </c>
      <c r="B258" s="118"/>
      <c r="C258" s="77"/>
      <c r="D258" s="77"/>
      <c r="E258" s="77"/>
      <c r="F258" s="77"/>
      <c r="G258" s="77"/>
      <c r="H258" s="113">
        <f t="shared" si="1"/>
        <v>0</v>
      </c>
      <c r="I258" s="1"/>
      <c r="J258" s="1"/>
      <c r="K258" s="6" t="e">
        <f>IF(#REF!=0,0,#REF!*#REF!)</f>
        <v>#REF!</v>
      </c>
      <c r="L258" s="77"/>
      <c r="M258" s="77"/>
      <c r="N258" s="77"/>
      <c r="O258" s="77"/>
      <c r="P258" s="77"/>
      <c r="Q258" s="77"/>
      <c r="R258" s="77"/>
      <c r="S258" s="77"/>
      <c r="T258" s="77"/>
      <c r="U258" s="101"/>
      <c r="V258" s="101"/>
      <c r="W258" s="101"/>
      <c r="X258" s="101"/>
      <c r="Y258" s="101"/>
    </row>
    <row r="259" spans="1:25" ht="15.75" customHeight="1" x14ac:dyDescent="0.25">
      <c r="A259" s="26" t="str">
        <f t="shared" si="0"/>
        <v/>
      </c>
      <c r="B259" s="118"/>
      <c r="C259" s="77"/>
      <c r="D259" s="77"/>
      <c r="E259" s="77"/>
      <c r="F259" s="77"/>
      <c r="G259" s="77"/>
      <c r="H259" s="113">
        <f t="shared" si="1"/>
        <v>0</v>
      </c>
      <c r="I259" s="1"/>
      <c r="J259" s="1"/>
      <c r="K259" s="6" t="e">
        <f>IF(#REF!=0,0,#REF!*#REF!)</f>
        <v>#REF!</v>
      </c>
      <c r="L259" s="77"/>
      <c r="M259" s="77"/>
      <c r="N259" s="77"/>
      <c r="O259" s="77"/>
      <c r="P259" s="77"/>
      <c r="Q259" s="77"/>
      <c r="R259" s="77"/>
      <c r="S259" s="77"/>
      <c r="T259" s="77"/>
      <c r="U259" s="101"/>
      <c r="V259" s="101"/>
      <c r="W259" s="101"/>
      <c r="X259" s="101"/>
      <c r="Y259" s="101"/>
    </row>
    <row r="260" spans="1:25" ht="15.75" customHeight="1" x14ac:dyDescent="0.25">
      <c r="A260" s="26" t="str">
        <f t="shared" si="0"/>
        <v/>
      </c>
      <c r="B260" s="118"/>
      <c r="C260" s="77"/>
      <c r="D260" s="77"/>
      <c r="E260" s="77"/>
      <c r="F260" s="77"/>
      <c r="G260" s="77"/>
      <c r="H260" s="113">
        <f t="shared" si="1"/>
        <v>0</v>
      </c>
      <c r="I260" s="1"/>
      <c r="J260" s="1"/>
      <c r="K260" s="6" t="e">
        <f>IF(#REF!=0,0,#REF!*#REF!)</f>
        <v>#REF!</v>
      </c>
      <c r="L260" s="77"/>
      <c r="M260" s="77"/>
      <c r="N260" s="77"/>
      <c r="O260" s="77"/>
      <c r="P260" s="77"/>
      <c r="Q260" s="77"/>
      <c r="R260" s="77"/>
      <c r="S260" s="77"/>
      <c r="T260" s="77"/>
      <c r="U260" s="101"/>
      <c r="V260" s="101"/>
      <c r="W260" s="101"/>
      <c r="X260" s="101"/>
      <c r="Y260" s="101"/>
    </row>
    <row r="261" spans="1:25" ht="15.75" customHeight="1" x14ac:dyDescent="0.25">
      <c r="A261" s="26" t="str">
        <f t="shared" si="0"/>
        <v/>
      </c>
      <c r="B261" s="118"/>
      <c r="C261" s="77"/>
      <c r="D261" s="77"/>
      <c r="E261" s="77"/>
      <c r="F261" s="77"/>
      <c r="G261" s="77"/>
      <c r="H261" s="113">
        <f t="shared" si="1"/>
        <v>0</v>
      </c>
      <c r="I261" s="1"/>
      <c r="J261" s="1"/>
      <c r="K261" s="6" t="e">
        <f>IF(#REF!=0,0,#REF!*#REF!)</f>
        <v>#REF!</v>
      </c>
      <c r="L261" s="77"/>
      <c r="M261" s="77"/>
      <c r="N261" s="77"/>
      <c r="O261" s="77"/>
      <c r="P261" s="77"/>
      <c r="Q261" s="77"/>
      <c r="R261" s="77"/>
      <c r="S261" s="77"/>
      <c r="T261" s="77"/>
      <c r="U261" s="101"/>
      <c r="V261" s="101"/>
      <c r="W261" s="101"/>
      <c r="X261" s="101"/>
      <c r="Y261" s="101"/>
    </row>
    <row r="262" spans="1:25" ht="15.75" customHeight="1" x14ac:dyDescent="0.25">
      <c r="A262" s="26" t="str">
        <f t="shared" si="0"/>
        <v/>
      </c>
      <c r="B262" s="118"/>
      <c r="C262" s="77"/>
      <c r="D262" s="77"/>
      <c r="E262" s="77"/>
      <c r="F262" s="77"/>
      <c r="G262" s="77"/>
      <c r="H262" s="113">
        <f t="shared" si="1"/>
        <v>0</v>
      </c>
      <c r="I262" s="1"/>
      <c r="J262" s="1"/>
      <c r="K262" s="6" t="e">
        <f>IF(#REF!=0,0,#REF!*#REF!)</f>
        <v>#REF!</v>
      </c>
      <c r="L262" s="77"/>
      <c r="M262" s="77"/>
      <c r="N262" s="77"/>
      <c r="O262" s="77"/>
      <c r="P262" s="77"/>
      <c r="Q262" s="77"/>
      <c r="R262" s="77"/>
      <c r="S262" s="77"/>
      <c r="T262" s="77"/>
      <c r="U262" s="101"/>
      <c r="V262" s="101"/>
      <c r="W262" s="101"/>
      <c r="X262" s="101"/>
      <c r="Y262" s="101"/>
    </row>
    <row r="263" spans="1:25" ht="15.75" customHeight="1" x14ac:dyDescent="0.25">
      <c r="A263" s="26" t="str">
        <f t="shared" si="0"/>
        <v/>
      </c>
      <c r="B263" s="118"/>
      <c r="C263" s="77"/>
      <c r="D263" s="77"/>
      <c r="E263" s="77"/>
      <c r="F263" s="77"/>
      <c r="G263" s="77"/>
      <c r="H263" s="113">
        <f t="shared" si="1"/>
        <v>0</v>
      </c>
      <c r="I263" s="1"/>
      <c r="J263" s="1"/>
      <c r="K263" s="6" t="e">
        <f>IF(#REF!=0,0,#REF!*#REF!)</f>
        <v>#REF!</v>
      </c>
      <c r="L263" s="77"/>
      <c r="M263" s="77"/>
      <c r="N263" s="77"/>
      <c r="O263" s="77"/>
      <c r="P263" s="77"/>
      <c r="Q263" s="77"/>
      <c r="R263" s="77"/>
      <c r="S263" s="77"/>
      <c r="T263" s="77"/>
      <c r="U263" s="101"/>
      <c r="V263" s="101"/>
      <c r="W263" s="101"/>
      <c r="X263" s="101"/>
      <c r="Y263" s="101"/>
    </row>
    <row r="264" spans="1:25" ht="15.75" customHeight="1" x14ac:dyDescent="0.25">
      <c r="A264" s="26" t="str">
        <f t="shared" si="0"/>
        <v/>
      </c>
      <c r="B264" s="118"/>
      <c r="C264" s="77"/>
      <c r="D264" s="77"/>
      <c r="E264" s="77"/>
      <c r="F264" s="77"/>
      <c r="G264" s="77"/>
      <c r="H264" s="113">
        <f t="shared" si="1"/>
        <v>0</v>
      </c>
      <c r="I264" s="1"/>
      <c r="J264" s="1"/>
      <c r="K264" s="6" t="e">
        <f>IF(#REF!=0,0,#REF!*#REF!)</f>
        <v>#REF!</v>
      </c>
      <c r="L264" s="77"/>
      <c r="M264" s="77"/>
      <c r="N264" s="77"/>
      <c r="O264" s="77"/>
      <c r="P264" s="77"/>
      <c r="Q264" s="77"/>
      <c r="R264" s="77"/>
      <c r="S264" s="77"/>
      <c r="T264" s="77"/>
      <c r="U264" s="101"/>
      <c r="V264" s="101"/>
      <c r="W264" s="101"/>
      <c r="X264" s="101"/>
      <c r="Y264" s="101"/>
    </row>
    <row r="265" spans="1:25" ht="15.75" customHeight="1" x14ac:dyDescent="0.25">
      <c r="A265" s="26" t="str">
        <f t="shared" si="0"/>
        <v/>
      </c>
      <c r="B265" s="118"/>
      <c r="C265" s="77"/>
      <c r="D265" s="111"/>
      <c r="E265" s="111"/>
      <c r="F265" s="114"/>
      <c r="G265" s="112"/>
      <c r="H265" s="113">
        <f t="shared" si="1"/>
        <v>0</v>
      </c>
      <c r="I265" s="1"/>
      <c r="J265" s="1"/>
      <c r="K265" s="6" t="e">
        <f>IF(#REF!=0,0,#REF!*#REF!)</f>
        <v>#REF!</v>
      </c>
      <c r="L265" s="77"/>
      <c r="M265" s="77"/>
      <c r="N265" s="77"/>
      <c r="O265" s="77"/>
      <c r="P265" s="77"/>
      <c r="Q265" s="77"/>
      <c r="R265" s="77"/>
      <c r="S265" s="77"/>
      <c r="T265" s="77"/>
      <c r="U265" s="101"/>
      <c r="V265" s="101"/>
      <c r="W265" s="101"/>
      <c r="X265" s="101"/>
      <c r="Y265" s="101"/>
    </row>
    <row r="266" spans="1:25" ht="15.75" customHeight="1" x14ac:dyDescent="0.25">
      <c r="A266" s="26" t="str">
        <f t="shared" si="0"/>
        <v/>
      </c>
      <c r="B266" s="119"/>
      <c r="C266" s="123"/>
      <c r="D266" s="111"/>
      <c r="E266" s="111"/>
      <c r="F266" s="111"/>
      <c r="G266" s="112"/>
      <c r="H266" s="113">
        <f t="shared" si="1"/>
        <v>0</v>
      </c>
      <c r="I266" s="1"/>
      <c r="J266" s="1"/>
      <c r="K266" s="6" t="e">
        <f>IF(#REF!=0,0,#REF!*#REF!)</f>
        <v>#REF!</v>
      </c>
      <c r="L266" s="77"/>
      <c r="M266" s="77"/>
      <c r="N266" s="77"/>
      <c r="O266" s="77"/>
      <c r="P266" s="77"/>
      <c r="Q266" s="77"/>
      <c r="R266" s="77"/>
      <c r="S266" s="77"/>
      <c r="T266" s="77"/>
      <c r="U266" s="101"/>
      <c r="V266" s="101"/>
      <c r="W266" s="101"/>
      <c r="X266" s="101"/>
      <c r="Y266" s="101"/>
    </row>
    <row r="267" spans="1:25" ht="15.75" customHeight="1" x14ac:dyDescent="0.25">
      <c r="A267" s="26" t="str">
        <f t="shared" si="0"/>
        <v/>
      </c>
      <c r="B267" s="120"/>
      <c r="C267" s="116"/>
      <c r="D267" s="111"/>
      <c r="E267" s="111"/>
      <c r="F267" s="111"/>
      <c r="G267" s="112"/>
      <c r="H267" s="113">
        <f t="shared" si="1"/>
        <v>0</v>
      </c>
      <c r="I267" s="1"/>
      <c r="J267" s="1"/>
      <c r="K267" s="6" t="e">
        <f>IF(#REF!=0,0,#REF!*#REF!)</f>
        <v>#REF!</v>
      </c>
      <c r="L267" s="77"/>
      <c r="M267" s="77"/>
      <c r="N267" s="77"/>
      <c r="O267" s="77"/>
      <c r="P267" s="77"/>
      <c r="Q267" s="77"/>
      <c r="R267" s="77"/>
      <c r="S267" s="77"/>
      <c r="T267" s="77"/>
      <c r="U267" s="101"/>
      <c r="V267" s="101"/>
      <c r="W267" s="101"/>
      <c r="X267" s="101"/>
      <c r="Y267" s="101"/>
    </row>
    <row r="268" spans="1:25" ht="15.75" customHeight="1" x14ac:dyDescent="0.25">
      <c r="A268" s="26" t="str">
        <f t="shared" si="0"/>
        <v/>
      </c>
      <c r="B268" s="120"/>
      <c r="C268" s="116"/>
      <c r="D268" s="111"/>
      <c r="E268" s="111"/>
      <c r="F268" s="114"/>
      <c r="G268" s="112"/>
      <c r="H268" s="113">
        <f t="shared" si="1"/>
        <v>0</v>
      </c>
      <c r="I268" s="1"/>
      <c r="J268" s="2"/>
      <c r="K268" s="6" t="e">
        <f>IF(#REF!=0,0,#REF!*#REF!)</f>
        <v>#REF!</v>
      </c>
      <c r="L268" s="77"/>
      <c r="M268" s="77"/>
      <c r="N268" s="77"/>
      <c r="O268" s="77"/>
      <c r="P268" s="77"/>
      <c r="Q268" s="77"/>
      <c r="R268" s="77"/>
      <c r="S268" s="77"/>
      <c r="T268" s="77"/>
      <c r="U268" s="101"/>
      <c r="V268" s="101"/>
      <c r="W268" s="101"/>
      <c r="X268" s="101"/>
      <c r="Y268" s="101"/>
    </row>
    <row r="269" spans="1:25" ht="15.75" customHeight="1" x14ac:dyDescent="0.25">
      <c r="A269" s="26" t="str">
        <f t="shared" si="0"/>
        <v/>
      </c>
      <c r="B269" s="119"/>
      <c r="C269" s="123"/>
      <c r="D269" s="111"/>
      <c r="E269" s="111"/>
      <c r="F269" s="111"/>
      <c r="G269" s="112"/>
      <c r="H269" s="113">
        <f t="shared" si="1"/>
        <v>0</v>
      </c>
      <c r="I269" s="1"/>
      <c r="J269" s="1"/>
      <c r="K269" s="6" t="e">
        <f>IF(#REF!=0,0,#REF!*#REF!)</f>
        <v>#REF!</v>
      </c>
      <c r="L269" s="77"/>
      <c r="M269" s="77"/>
      <c r="N269" s="77"/>
      <c r="O269" s="77"/>
      <c r="P269" s="77"/>
      <c r="Q269" s="77"/>
      <c r="R269" s="77"/>
      <c r="S269" s="77"/>
      <c r="T269" s="77"/>
      <c r="U269" s="101"/>
      <c r="V269" s="101"/>
      <c r="W269" s="101"/>
      <c r="X269" s="101"/>
      <c r="Y269" s="101"/>
    </row>
    <row r="270" spans="1:25" ht="15.75" customHeight="1" x14ac:dyDescent="0.25">
      <c r="A270" s="26" t="str">
        <f t="shared" si="0"/>
        <v/>
      </c>
      <c r="B270" s="120"/>
      <c r="C270" s="116"/>
      <c r="D270" s="111"/>
      <c r="E270" s="111"/>
      <c r="F270" s="111"/>
      <c r="G270" s="112"/>
      <c r="H270" s="113">
        <f t="shared" si="1"/>
        <v>0</v>
      </c>
      <c r="I270" s="1"/>
      <c r="J270" s="1"/>
      <c r="K270" s="6" t="e">
        <f>IF(#REF!=0,0,#REF!*#REF!)</f>
        <v>#REF!</v>
      </c>
      <c r="L270" s="77"/>
      <c r="M270" s="77"/>
      <c r="N270" s="77"/>
      <c r="O270" s="77"/>
      <c r="P270" s="77"/>
      <c r="Q270" s="77"/>
      <c r="R270" s="77"/>
      <c r="S270" s="77"/>
      <c r="T270" s="77"/>
      <c r="U270" s="101"/>
      <c r="V270" s="101"/>
      <c r="W270" s="101"/>
      <c r="X270" s="101"/>
      <c r="Y270" s="101"/>
    </row>
    <row r="271" spans="1:25" ht="15.75" customHeight="1" x14ac:dyDescent="0.25">
      <c r="A271" s="26" t="str">
        <f t="shared" si="0"/>
        <v/>
      </c>
      <c r="B271" s="120"/>
      <c r="C271" s="103"/>
      <c r="D271" s="91"/>
      <c r="E271" s="77"/>
      <c r="F271" s="124"/>
      <c r="G271" s="112"/>
      <c r="H271" s="113">
        <f t="shared" si="1"/>
        <v>0</v>
      </c>
      <c r="I271" s="1"/>
      <c r="J271" s="1"/>
      <c r="K271" s="6" t="e">
        <f>IF(#REF!=0,0,#REF!*#REF!)</f>
        <v>#REF!</v>
      </c>
      <c r="L271" s="77"/>
      <c r="M271" s="77"/>
      <c r="N271" s="77"/>
      <c r="O271" s="77"/>
      <c r="P271" s="77"/>
      <c r="Q271" s="77"/>
      <c r="R271" s="77"/>
      <c r="S271" s="77"/>
      <c r="T271" s="77"/>
      <c r="U271" s="101"/>
      <c r="V271" s="101"/>
      <c r="W271" s="101"/>
      <c r="X271" s="101"/>
      <c r="Y271" s="101"/>
    </row>
    <row r="272" spans="1:25" ht="15.75" customHeight="1" x14ac:dyDescent="0.25">
      <c r="A272" s="26" t="str">
        <f t="shared" si="0"/>
        <v/>
      </c>
      <c r="B272" s="120"/>
      <c r="C272" s="103"/>
      <c r="D272" s="91"/>
      <c r="E272" s="77"/>
      <c r="F272" s="124"/>
      <c r="G272" s="125"/>
      <c r="H272" s="113">
        <f t="shared" si="1"/>
        <v>0</v>
      </c>
      <c r="I272" s="1"/>
      <c r="J272" s="1"/>
      <c r="K272" s="6" t="e">
        <f>IF(#REF!=0,0,#REF!*#REF!)</f>
        <v>#REF!</v>
      </c>
      <c r="L272" s="77"/>
      <c r="M272" s="77"/>
      <c r="N272" s="77"/>
      <c r="O272" s="77"/>
      <c r="P272" s="77"/>
      <c r="Q272" s="77"/>
      <c r="R272" s="77"/>
      <c r="S272" s="77"/>
      <c r="T272" s="77"/>
      <c r="U272" s="101"/>
      <c r="V272" s="101"/>
      <c r="W272" s="101"/>
      <c r="X272" s="101"/>
      <c r="Y272" s="101"/>
    </row>
    <row r="273" spans="1:25" ht="15.75" customHeight="1" x14ac:dyDescent="0.25">
      <c r="A273" s="26" t="str">
        <f t="shared" si="0"/>
        <v/>
      </c>
      <c r="B273" s="118"/>
      <c r="C273" s="103"/>
      <c r="D273" s="77"/>
      <c r="E273" s="77"/>
      <c r="F273" s="124"/>
      <c r="G273" s="112"/>
      <c r="H273" s="113">
        <f t="shared" si="1"/>
        <v>0</v>
      </c>
      <c r="I273" s="1"/>
      <c r="J273" s="1"/>
      <c r="K273" s="6" t="e">
        <f>IF(#REF!=0,0,#REF!*#REF!)</f>
        <v>#REF!</v>
      </c>
      <c r="L273" s="77"/>
      <c r="M273" s="77"/>
      <c r="N273" s="77"/>
      <c r="O273" s="77"/>
      <c r="P273" s="77"/>
      <c r="Q273" s="77"/>
      <c r="R273" s="77"/>
      <c r="S273" s="77"/>
      <c r="T273" s="77"/>
      <c r="U273" s="101"/>
      <c r="V273" s="101"/>
      <c r="W273" s="101"/>
      <c r="X273" s="101"/>
      <c r="Y273" s="101"/>
    </row>
    <row r="274" spans="1:25" ht="15.75" customHeight="1" x14ac:dyDescent="0.25">
      <c r="A274" s="26" t="str">
        <f t="shared" si="0"/>
        <v/>
      </c>
      <c r="B274" s="118"/>
      <c r="C274" s="103"/>
      <c r="D274" s="91"/>
      <c r="E274" s="77"/>
      <c r="F274" s="124"/>
      <c r="G274" s="112"/>
      <c r="H274" s="113">
        <f t="shared" si="1"/>
        <v>0</v>
      </c>
      <c r="I274" s="1"/>
      <c r="J274" s="1"/>
      <c r="K274" s="6" t="e">
        <f>IF(#REF!=0,0,#REF!*#REF!)</f>
        <v>#REF!</v>
      </c>
      <c r="L274" s="77"/>
      <c r="M274" s="77"/>
      <c r="N274" s="77"/>
      <c r="O274" s="77"/>
      <c r="P274" s="77"/>
      <c r="Q274" s="77"/>
      <c r="R274" s="77"/>
      <c r="S274" s="77"/>
      <c r="T274" s="77"/>
      <c r="U274" s="101"/>
      <c r="V274" s="101"/>
      <c r="W274" s="101"/>
      <c r="X274" s="101"/>
      <c r="Y274" s="101"/>
    </row>
    <row r="275" spans="1:25" ht="15.75" customHeight="1" x14ac:dyDescent="0.25">
      <c r="A275" s="26" t="str">
        <f t="shared" si="0"/>
        <v/>
      </c>
      <c r="B275" s="118"/>
      <c r="C275" s="103"/>
      <c r="D275" s="91"/>
      <c r="E275" s="77"/>
      <c r="F275" s="124"/>
      <c r="G275" s="112"/>
      <c r="H275" s="113">
        <f t="shared" si="1"/>
        <v>0</v>
      </c>
      <c r="I275" s="1"/>
      <c r="J275" s="1"/>
      <c r="K275" s="6" t="e">
        <f>IF(#REF!=0,0,#REF!*#REF!)</f>
        <v>#REF!</v>
      </c>
      <c r="L275" s="77"/>
      <c r="M275" s="77"/>
      <c r="N275" s="77"/>
      <c r="O275" s="77"/>
      <c r="P275" s="77"/>
      <c r="Q275" s="77"/>
      <c r="R275" s="77"/>
      <c r="S275" s="77"/>
      <c r="T275" s="77"/>
      <c r="U275" s="101"/>
      <c r="V275" s="101"/>
      <c r="W275" s="101"/>
      <c r="X275" s="101"/>
      <c r="Y275" s="101"/>
    </row>
    <row r="276" spans="1:25" ht="15.75" customHeight="1" x14ac:dyDescent="0.25">
      <c r="A276" s="26" t="str">
        <f t="shared" si="0"/>
        <v/>
      </c>
      <c r="B276" s="118"/>
      <c r="C276" s="103"/>
      <c r="D276" s="91"/>
      <c r="E276" s="91"/>
      <c r="F276" s="124"/>
      <c r="G276" s="112"/>
      <c r="H276" s="113">
        <f t="shared" si="1"/>
        <v>0</v>
      </c>
      <c r="I276" s="1"/>
      <c r="J276" s="1"/>
      <c r="K276" s="6" t="e">
        <f>IF(#REF!=0,0,#REF!*#REF!)</f>
        <v>#REF!</v>
      </c>
      <c r="L276" s="77"/>
      <c r="M276" s="77"/>
      <c r="N276" s="77"/>
      <c r="O276" s="77"/>
      <c r="P276" s="77"/>
      <c r="Q276" s="77"/>
      <c r="R276" s="77"/>
      <c r="S276" s="77"/>
      <c r="T276" s="77"/>
      <c r="U276" s="101"/>
      <c r="V276" s="101"/>
      <c r="W276" s="101"/>
      <c r="X276" s="101"/>
      <c r="Y276" s="101"/>
    </row>
    <row r="277" spans="1:25" ht="15.75" customHeight="1" x14ac:dyDescent="0.25">
      <c r="A277" s="1"/>
      <c r="B277" s="118"/>
      <c r="C277" s="103"/>
      <c r="D277" s="91"/>
      <c r="E277" s="91"/>
      <c r="F277" s="124"/>
      <c r="G277" s="112"/>
      <c r="H277" s="113">
        <f t="shared" si="1"/>
        <v>0</v>
      </c>
      <c r="I277" s="1"/>
      <c r="J277" s="1"/>
      <c r="K277" s="6" t="e">
        <f>IF(#REF!=0,0,#REF!*#REF!)</f>
        <v>#REF!</v>
      </c>
      <c r="L277" s="77"/>
      <c r="M277" s="77"/>
      <c r="N277" s="77"/>
      <c r="O277" s="77"/>
      <c r="P277" s="77"/>
      <c r="Q277" s="77"/>
      <c r="R277" s="77"/>
      <c r="S277" s="77"/>
      <c r="T277" s="77"/>
      <c r="U277" s="101"/>
      <c r="V277" s="101"/>
      <c r="W277" s="101"/>
      <c r="X277" s="101"/>
      <c r="Y277" s="101"/>
    </row>
    <row r="278" spans="1:25" ht="15.75" customHeight="1" x14ac:dyDescent="0.25">
      <c r="A278" s="1"/>
      <c r="B278" s="121"/>
      <c r="C278" s="110"/>
      <c r="D278" s="111"/>
      <c r="E278" s="111"/>
      <c r="F278" s="111"/>
      <c r="G278" s="112"/>
      <c r="H278" s="113">
        <f t="shared" si="1"/>
        <v>0</v>
      </c>
      <c r="I278" s="1"/>
      <c r="J278" s="1"/>
      <c r="K278" s="6" t="e">
        <f>IF(#REF!=0,0,#REF!*#REF!)</f>
        <v>#REF!</v>
      </c>
      <c r="L278" s="77"/>
      <c r="M278" s="77"/>
      <c r="N278" s="77"/>
      <c r="O278" s="77"/>
      <c r="P278" s="77"/>
      <c r="Q278" s="77"/>
      <c r="R278" s="77"/>
      <c r="S278" s="77"/>
      <c r="T278" s="77"/>
      <c r="U278" s="101"/>
      <c r="V278" s="101"/>
      <c r="W278" s="101"/>
      <c r="X278" s="101"/>
      <c r="Y278" s="101"/>
    </row>
    <row r="279" spans="1:25" ht="15.75" customHeight="1" x14ac:dyDescent="0.25">
      <c r="A279" s="1"/>
      <c r="B279" s="120"/>
      <c r="C279" s="116"/>
      <c r="D279" s="111"/>
      <c r="E279" s="111"/>
      <c r="F279" s="111"/>
      <c r="G279" s="112"/>
      <c r="H279" s="113">
        <f t="shared" si="1"/>
        <v>0</v>
      </c>
      <c r="I279" s="1"/>
      <c r="J279" s="1"/>
      <c r="K279" s="6" t="e">
        <f>IF(#REF!=0,0,#REF!*#REF!)</f>
        <v>#REF!</v>
      </c>
      <c r="L279" s="77"/>
      <c r="M279" s="77"/>
      <c r="N279" s="77"/>
      <c r="O279" s="77"/>
      <c r="P279" s="77"/>
      <c r="Q279" s="77"/>
      <c r="R279" s="77"/>
      <c r="S279" s="77"/>
      <c r="T279" s="77"/>
      <c r="U279" s="101"/>
      <c r="V279" s="101"/>
      <c r="W279" s="101"/>
      <c r="X279" s="101"/>
      <c r="Y279" s="101"/>
    </row>
    <row r="280" spans="1:25" ht="15.75" customHeight="1" x14ac:dyDescent="0.25">
      <c r="A280" s="1"/>
      <c r="B280" s="120"/>
      <c r="C280" s="116"/>
      <c r="D280" s="111"/>
      <c r="E280" s="111"/>
      <c r="F280" s="111"/>
      <c r="G280" s="112"/>
      <c r="H280" s="113">
        <f t="shared" si="1"/>
        <v>0</v>
      </c>
      <c r="I280" s="1"/>
      <c r="J280" s="1"/>
      <c r="K280" s="6" t="e">
        <f>IF(#REF!=0,0,#REF!*#REF!)</f>
        <v>#REF!</v>
      </c>
      <c r="L280" s="77"/>
      <c r="M280" s="77"/>
      <c r="N280" s="77"/>
      <c r="O280" s="77"/>
      <c r="P280" s="77"/>
      <c r="Q280" s="77"/>
      <c r="R280" s="77"/>
      <c r="S280" s="77"/>
      <c r="T280" s="77"/>
      <c r="U280" s="101"/>
      <c r="V280" s="101"/>
      <c r="W280" s="101"/>
      <c r="X280" s="101"/>
      <c r="Y280" s="101"/>
    </row>
    <row r="281" spans="1:25" ht="15.75" customHeight="1" x14ac:dyDescent="0.25">
      <c r="A281" s="1"/>
      <c r="B281" s="120"/>
      <c r="C281" s="116"/>
      <c r="D281" s="111"/>
      <c r="E281" s="111"/>
      <c r="F281" s="111"/>
      <c r="G281" s="112"/>
      <c r="H281" s="113">
        <f t="shared" si="1"/>
        <v>0</v>
      </c>
      <c r="I281" s="1"/>
      <c r="J281" s="1"/>
      <c r="K281" s="6" t="e">
        <f>IF(#REF!=0,0,#REF!*#REF!)</f>
        <v>#REF!</v>
      </c>
      <c r="L281" s="77"/>
      <c r="M281" s="77"/>
      <c r="N281" s="77"/>
      <c r="O281" s="77"/>
      <c r="P281" s="77"/>
      <c r="Q281" s="77"/>
      <c r="R281" s="77"/>
      <c r="S281" s="77"/>
      <c r="T281" s="77"/>
      <c r="U281" s="101"/>
      <c r="V281" s="101"/>
      <c r="W281" s="101"/>
      <c r="X281" s="101"/>
      <c r="Y281" s="101"/>
    </row>
    <row r="282" spans="1:25" ht="15.75" customHeight="1" x14ac:dyDescent="0.25">
      <c r="A282" s="1"/>
      <c r="B282" s="120"/>
      <c r="C282" s="116"/>
      <c r="D282" s="111"/>
      <c r="E282" s="111"/>
      <c r="F282" s="111"/>
      <c r="G282" s="112"/>
      <c r="H282" s="113">
        <f t="shared" si="1"/>
        <v>0</v>
      </c>
      <c r="I282" s="1"/>
      <c r="J282" s="1"/>
      <c r="K282" s="6" t="e">
        <f>IF(#REF!=0,0,#REF!*#REF!)</f>
        <v>#REF!</v>
      </c>
      <c r="L282" s="77"/>
      <c r="M282" s="77"/>
      <c r="N282" s="77"/>
      <c r="O282" s="77"/>
      <c r="P282" s="77"/>
      <c r="Q282" s="77"/>
      <c r="R282" s="77"/>
      <c r="S282" s="77"/>
      <c r="T282" s="77"/>
      <c r="U282" s="101"/>
      <c r="V282" s="101"/>
      <c r="W282" s="101"/>
      <c r="X282" s="101"/>
      <c r="Y282" s="101"/>
    </row>
    <row r="283" spans="1:25" ht="15.75" customHeight="1" x14ac:dyDescent="0.25">
      <c r="A283" s="1"/>
      <c r="B283" s="120"/>
      <c r="C283" s="116"/>
      <c r="D283" s="111"/>
      <c r="E283" s="111"/>
      <c r="F283" s="126"/>
      <c r="G283" s="127"/>
      <c r="H283" s="113">
        <f t="shared" si="1"/>
        <v>0</v>
      </c>
      <c r="I283" s="1"/>
      <c r="J283" s="1"/>
      <c r="K283" s="6" t="e">
        <f>IF(#REF!=0,0,#REF!*#REF!)</f>
        <v>#REF!</v>
      </c>
      <c r="L283" s="77"/>
      <c r="M283" s="77"/>
      <c r="N283" s="77"/>
      <c r="O283" s="77"/>
      <c r="P283" s="77"/>
      <c r="Q283" s="77"/>
      <c r="R283" s="77"/>
      <c r="S283" s="77"/>
      <c r="T283" s="77"/>
      <c r="U283" s="101"/>
      <c r="V283" s="101"/>
      <c r="W283" s="101"/>
      <c r="X283" s="101"/>
      <c r="Y283" s="101"/>
    </row>
    <row r="284" spans="1:25" ht="15.75" customHeight="1" x14ac:dyDescent="0.25">
      <c r="A284" s="1"/>
      <c r="B284" s="120"/>
      <c r="C284" s="116"/>
      <c r="D284" s="111"/>
      <c r="E284" s="111"/>
      <c r="F284" s="126"/>
      <c r="G284" s="112"/>
      <c r="H284" s="113">
        <f t="shared" si="1"/>
        <v>0</v>
      </c>
      <c r="I284" s="1"/>
      <c r="J284" s="1"/>
      <c r="K284" s="6" t="e">
        <f>IF(#REF!=0,0,#REF!*#REF!)</f>
        <v>#REF!</v>
      </c>
      <c r="L284" s="77"/>
      <c r="M284" s="77"/>
      <c r="N284" s="77"/>
      <c r="O284" s="77"/>
      <c r="P284" s="77"/>
      <c r="Q284" s="77"/>
      <c r="R284" s="77"/>
      <c r="S284" s="77"/>
      <c r="T284" s="77"/>
      <c r="U284" s="101"/>
      <c r="V284" s="101"/>
      <c r="W284" s="101"/>
      <c r="X284" s="101"/>
      <c r="Y284" s="101"/>
    </row>
    <row r="285" spans="1:25" ht="15.75" customHeight="1" x14ac:dyDescent="0.25">
      <c r="A285" s="1"/>
      <c r="B285" s="120"/>
      <c r="C285" s="116"/>
      <c r="D285" s="111"/>
      <c r="E285" s="111"/>
      <c r="F285" s="126"/>
      <c r="G285" s="112"/>
      <c r="H285" s="113">
        <f t="shared" si="1"/>
        <v>0</v>
      </c>
      <c r="I285" s="1"/>
      <c r="J285" s="1"/>
      <c r="K285" s="6" t="e">
        <f>IF(#REF!=0,0,#REF!*#REF!)</f>
        <v>#REF!</v>
      </c>
      <c r="L285" s="77"/>
      <c r="M285" s="77"/>
      <c r="N285" s="77"/>
      <c r="O285" s="77"/>
      <c r="P285" s="77"/>
      <c r="Q285" s="77"/>
      <c r="R285" s="77"/>
      <c r="S285" s="77"/>
      <c r="T285" s="77"/>
      <c r="U285" s="101"/>
      <c r="V285" s="101"/>
      <c r="W285" s="101"/>
      <c r="X285" s="101"/>
      <c r="Y285" s="101"/>
    </row>
    <row r="286" spans="1:25" ht="15.75" customHeight="1" x14ac:dyDescent="0.25">
      <c r="A286" s="1"/>
      <c r="B286" s="120"/>
      <c r="C286" s="116"/>
      <c r="D286" s="111"/>
      <c r="E286" s="111"/>
      <c r="F286" s="126"/>
      <c r="G286" s="127"/>
      <c r="H286" s="113">
        <f t="shared" si="1"/>
        <v>0</v>
      </c>
      <c r="I286" s="1"/>
      <c r="J286" s="1"/>
      <c r="K286" s="6" t="e">
        <f>IF(#REF!=0,0,#REF!*#REF!)</f>
        <v>#REF!</v>
      </c>
      <c r="L286" s="77"/>
      <c r="M286" s="77"/>
      <c r="N286" s="77"/>
      <c r="O286" s="77"/>
      <c r="P286" s="77"/>
      <c r="Q286" s="77"/>
      <c r="R286" s="77"/>
      <c r="S286" s="77"/>
      <c r="T286" s="77"/>
      <c r="U286" s="101"/>
      <c r="V286" s="101"/>
      <c r="W286" s="101"/>
      <c r="X286" s="101"/>
      <c r="Y286" s="101"/>
    </row>
    <row r="287" spans="1:25" ht="15.75" customHeight="1" x14ac:dyDescent="0.25">
      <c r="A287" s="1"/>
      <c r="B287" s="120"/>
      <c r="C287" s="116"/>
      <c r="D287" s="111"/>
      <c r="E287" s="111"/>
      <c r="F287" s="126"/>
      <c r="G287" s="112"/>
      <c r="H287" s="113">
        <f t="shared" si="1"/>
        <v>0</v>
      </c>
      <c r="I287" s="1"/>
      <c r="J287" s="1"/>
      <c r="K287" s="6" t="e">
        <f>IF(#REF!=0,0,#REF!*#REF!)</f>
        <v>#REF!</v>
      </c>
      <c r="L287" s="77"/>
      <c r="M287" s="77"/>
      <c r="N287" s="77"/>
      <c r="O287" s="77"/>
      <c r="P287" s="77"/>
      <c r="Q287" s="77"/>
      <c r="R287" s="77"/>
      <c r="S287" s="77"/>
      <c r="T287" s="77"/>
      <c r="U287" s="101"/>
      <c r="V287" s="101"/>
      <c r="W287" s="101"/>
      <c r="X287" s="101"/>
      <c r="Y287" s="101"/>
    </row>
    <row r="288" spans="1:25" ht="15.75" customHeight="1" x14ac:dyDescent="0.25">
      <c r="A288" s="1"/>
      <c r="B288" s="120"/>
      <c r="C288" s="116"/>
      <c r="D288" s="111"/>
      <c r="E288" s="111"/>
      <c r="F288" s="126"/>
      <c r="G288" s="112"/>
      <c r="H288" s="113">
        <f t="shared" si="1"/>
        <v>0</v>
      </c>
      <c r="I288" s="1"/>
      <c r="J288" s="1"/>
      <c r="K288" s="6" t="e">
        <f>IF(#REF!=0,0,#REF!*#REF!)</f>
        <v>#REF!</v>
      </c>
      <c r="L288" s="77"/>
      <c r="M288" s="77"/>
      <c r="N288" s="77"/>
      <c r="O288" s="77"/>
      <c r="P288" s="77"/>
      <c r="Q288" s="77"/>
      <c r="R288" s="77"/>
      <c r="S288" s="77"/>
      <c r="T288" s="77"/>
      <c r="U288" s="101"/>
      <c r="V288" s="101"/>
      <c r="W288" s="101"/>
      <c r="X288" s="101"/>
      <c r="Y288" s="101"/>
    </row>
    <row r="289" spans="1:25" ht="15.75" customHeight="1" x14ac:dyDescent="0.25">
      <c r="A289" s="1"/>
      <c r="B289" s="120"/>
      <c r="C289" s="116"/>
      <c r="D289" s="111"/>
      <c r="E289" s="111"/>
      <c r="F289" s="126"/>
      <c r="G289" s="127"/>
      <c r="H289" s="113">
        <f t="shared" si="1"/>
        <v>0</v>
      </c>
      <c r="I289" s="1"/>
      <c r="J289" s="1"/>
      <c r="K289" s="6" t="e">
        <f>IF(#REF!=0,0,#REF!*#REF!)</f>
        <v>#REF!</v>
      </c>
      <c r="L289" s="77"/>
      <c r="M289" s="77"/>
      <c r="N289" s="77"/>
      <c r="O289" s="77"/>
      <c r="P289" s="77"/>
      <c r="Q289" s="77"/>
      <c r="R289" s="77"/>
      <c r="S289" s="77"/>
      <c r="T289" s="77"/>
      <c r="U289" s="101"/>
      <c r="V289" s="101"/>
      <c r="W289" s="101"/>
      <c r="X289" s="101"/>
      <c r="Y289" s="101"/>
    </row>
    <row r="290" spans="1:25" ht="15.75" customHeight="1" x14ac:dyDescent="0.25">
      <c r="A290" s="1"/>
      <c r="B290" s="120"/>
      <c r="C290" s="116"/>
      <c r="D290" s="111"/>
      <c r="E290" s="111"/>
      <c r="F290" s="126"/>
      <c r="G290" s="112"/>
      <c r="H290" s="113">
        <f t="shared" si="1"/>
        <v>0</v>
      </c>
      <c r="I290" s="1"/>
      <c r="J290" s="1"/>
      <c r="K290" s="6" t="e">
        <f>IF(#REF!=0,0,#REF!*#REF!)</f>
        <v>#REF!</v>
      </c>
      <c r="L290" s="77"/>
      <c r="M290" s="77"/>
      <c r="N290" s="77"/>
      <c r="O290" s="77"/>
      <c r="P290" s="77"/>
      <c r="Q290" s="77"/>
      <c r="R290" s="77"/>
      <c r="S290" s="77"/>
      <c r="T290" s="77"/>
      <c r="U290" s="101"/>
      <c r="V290" s="101"/>
      <c r="W290" s="101"/>
      <c r="X290" s="101"/>
      <c r="Y290" s="101"/>
    </row>
    <row r="291" spans="1:25" ht="15.75" customHeight="1" x14ac:dyDescent="0.25">
      <c r="A291" s="1"/>
      <c r="B291" s="120"/>
      <c r="C291" s="116"/>
      <c r="D291" s="111"/>
      <c r="E291" s="111"/>
      <c r="F291" s="126"/>
      <c r="G291" s="112"/>
      <c r="H291" s="113">
        <f t="shared" si="1"/>
        <v>0</v>
      </c>
      <c r="I291" s="1"/>
      <c r="J291" s="1"/>
      <c r="K291" s="6" t="e">
        <f>IF(#REF!=0,0,#REF!*#REF!)</f>
        <v>#REF!</v>
      </c>
      <c r="L291" s="1"/>
      <c r="M291" s="1"/>
      <c r="N291" s="1"/>
      <c r="O291" s="1"/>
      <c r="P291" s="1"/>
      <c r="Q291" s="1"/>
      <c r="R291" s="1"/>
      <c r="S291" s="1"/>
      <c r="T291" s="1"/>
    </row>
    <row r="292" spans="1:25" ht="15.75" customHeight="1" x14ac:dyDescent="0.25">
      <c r="A292" s="1"/>
      <c r="B292" s="120"/>
      <c r="C292" s="116"/>
      <c r="D292" s="111"/>
      <c r="E292" s="111"/>
      <c r="F292" s="126"/>
      <c r="G292" s="127"/>
      <c r="H292" s="113">
        <f t="shared" si="1"/>
        <v>0</v>
      </c>
      <c r="I292" s="1"/>
      <c r="J292" s="1"/>
      <c r="K292" s="6" t="e">
        <f>IF(#REF!=0,0,#REF!*#REF!)</f>
        <v>#REF!</v>
      </c>
      <c r="L292" s="1"/>
      <c r="M292" s="1"/>
      <c r="N292" s="1"/>
      <c r="O292" s="1"/>
      <c r="P292" s="1"/>
      <c r="Q292" s="1"/>
      <c r="R292" s="1"/>
      <c r="S292" s="1"/>
      <c r="T292" s="1"/>
    </row>
    <row r="293" spans="1:25" ht="15.75" customHeight="1" x14ac:dyDescent="0.25">
      <c r="A293" s="1"/>
      <c r="B293" s="120"/>
      <c r="C293" s="116"/>
      <c r="D293" s="111"/>
      <c r="E293" s="111"/>
      <c r="F293" s="111"/>
      <c r="G293" s="112"/>
      <c r="H293" s="113">
        <f t="shared" si="1"/>
        <v>0</v>
      </c>
      <c r="I293" s="1"/>
      <c r="J293" s="1"/>
      <c r="K293" s="6" t="e">
        <f>IF(#REF!=0,0,#REF!*#REF!)</f>
        <v>#REF!</v>
      </c>
      <c r="L293" s="1"/>
      <c r="M293" s="1"/>
      <c r="N293" s="1"/>
      <c r="O293" s="1"/>
      <c r="P293" s="1"/>
      <c r="Q293" s="1"/>
      <c r="R293" s="1"/>
      <c r="S293" s="1"/>
      <c r="T293" s="1"/>
    </row>
    <row r="294" spans="1:25" ht="15.75" customHeight="1" x14ac:dyDescent="0.25">
      <c r="A294" s="1"/>
      <c r="B294" s="120"/>
      <c r="C294" s="116"/>
      <c r="D294" s="111"/>
      <c r="E294" s="111"/>
      <c r="F294" s="114"/>
      <c r="G294" s="112"/>
      <c r="H294" s="113">
        <f t="shared" si="1"/>
        <v>0</v>
      </c>
      <c r="I294" s="1"/>
      <c r="J294" s="1"/>
      <c r="K294" s="6" t="e">
        <f>IF(#REF!=0,0,#REF!*#REF!)</f>
        <v>#REF!</v>
      </c>
      <c r="L294" s="1"/>
      <c r="M294" s="1"/>
      <c r="N294" s="1"/>
      <c r="O294" s="1"/>
      <c r="P294" s="1"/>
      <c r="Q294" s="1"/>
      <c r="R294" s="1"/>
      <c r="S294" s="1"/>
      <c r="T294" s="1"/>
    </row>
    <row r="295" spans="1:25" ht="15.75" customHeight="1" x14ac:dyDescent="0.25">
      <c r="A295" s="1"/>
      <c r="B295" s="120"/>
      <c r="C295" s="116"/>
      <c r="D295" s="111"/>
      <c r="E295" s="111"/>
      <c r="F295" s="114"/>
      <c r="G295" s="112"/>
      <c r="H295" s="113">
        <f t="shared" si="1"/>
        <v>0</v>
      </c>
      <c r="I295" s="1"/>
      <c r="J295" s="1"/>
      <c r="K295" s="6" t="e">
        <f>IF(#REF!=0,0,#REF!*#REF!)</f>
        <v>#REF!</v>
      </c>
      <c r="L295" s="1"/>
      <c r="M295" s="1"/>
      <c r="N295" s="1"/>
      <c r="O295" s="1"/>
      <c r="P295" s="1"/>
      <c r="Q295" s="1"/>
      <c r="R295" s="1"/>
      <c r="S295" s="1"/>
      <c r="T295" s="1"/>
    </row>
    <row r="296" spans="1:25" ht="15.75" customHeight="1" x14ac:dyDescent="0.25">
      <c r="A296" s="1"/>
      <c r="B296" s="120"/>
      <c r="C296" s="116"/>
      <c r="D296" s="111"/>
      <c r="E296" s="111"/>
      <c r="F296" s="114"/>
      <c r="G296" s="128"/>
      <c r="H296" s="113">
        <f t="shared" si="1"/>
        <v>0</v>
      </c>
      <c r="I296" s="1"/>
      <c r="J296" s="1"/>
      <c r="K296" s="6" t="e">
        <f>IF(#REF!=0,0,#REF!*#REF!)</f>
        <v>#REF!</v>
      </c>
      <c r="L296" s="1"/>
      <c r="M296" s="1"/>
      <c r="N296" s="1"/>
      <c r="O296" s="1"/>
      <c r="P296" s="1"/>
      <c r="Q296" s="1"/>
      <c r="R296" s="1"/>
      <c r="S296" s="1"/>
      <c r="T296" s="1"/>
    </row>
    <row r="297" spans="1:25" ht="15.75" customHeight="1" x14ac:dyDescent="0.25">
      <c r="A297" s="1"/>
      <c r="B297" s="120"/>
      <c r="C297" s="116"/>
      <c r="D297" s="111"/>
      <c r="E297" s="111"/>
      <c r="F297" s="114"/>
      <c r="G297" s="129"/>
      <c r="H297" s="113">
        <f t="shared" si="1"/>
        <v>0</v>
      </c>
      <c r="I297" s="1"/>
      <c r="J297" s="1"/>
      <c r="K297" s="6" t="e">
        <f>IF(#REF!=0,0,#REF!*#REF!)</f>
        <v>#REF!</v>
      </c>
      <c r="L297" s="1"/>
      <c r="M297" s="1"/>
      <c r="N297" s="1"/>
      <c r="O297" s="1"/>
      <c r="P297" s="1"/>
      <c r="Q297" s="1"/>
      <c r="R297" s="1"/>
      <c r="S297" s="1"/>
      <c r="T297" s="1"/>
    </row>
    <row r="298" spans="1:25" ht="15.75" customHeight="1" x14ac:dyDescent="0.25">
      <c r="A298" s="1"/>
      <c r="B298" s="120"/>
      <c r="C298" s="116"/>
      <c r="D298" s="111"/>
      <c r="E298" s="111"/>
      <c r="F298" s="114"/>
      <c r="G298" s="129"/>
      <c r="H298" s="113">
        <f t="shared" si="1"/>
        <v>0</v>
      </c>
      <c r="I298" s="1"/>
      <c r="J298" s="1"/>
      <c r="K298" s="6" t="e">
        <f>IF(#REF!=0,0,#REF!*#REF!)</f>
        <v>#REF!</v>
      </c>
      <c r="L298" s="1"/>
      <c r="M298" s="1"/>
      <c r="N298" s="1"/>
      <c r="O298" s="1"/>
      <c r="P298" s="1"/>
      <c r="Q298" s="1"/>
      <c r="R298" s="1"/>
      <c r="S298" s="1"/>
      <c r="T298" s="1"/>
    </row>
    <row r="299" spans="1:25" ht="15.75" customHeight="1" x14ac:dyDescent="0.25">
      <c r="A299" s="1"/>
      <c r="B299" s="120"/>
      <c r="C299" s="116"/>
      <c r="D299" s="111"/>
      <c r="E299" s="111"/>
      <c r="F299" s="114"/>
      <c r="G299" s="128"/>
      <c r="H299" s="113">
        <f t="shared" si="1"/>
        <v>0</v>
      </c>
      <c r="I299" s="1"/>
      <c r="J299" s="1"/>
      <c r="K299" s="6" t="e">
        <f>IF(#REF!=0,0,#REF!*#REF!)</f>
        <v>#REF!</v>
      </c>
      <c r="L299" s="1"/>
      <c r="M299" s="1"/>
      <c r="N299" s="1"/>
      <c r="O299" s="1"/>
      <c r="P299" s="1"/>
      <c r="Q299" s="1"/>
      <c r="R299" s="1"/>
      <c r="S299" s="1"/>
      <c r="T299" s="1"/>
    </row>
    <row r="300" spans="1:25" ht="15.75" customHeight="1" x14ac:dyDescent="0.25">
      <c r="A300" s="1"/>
      <c r="B300" s="120"/>
      <c r="C300" s="116"/>
      <c r="D300" s="111"/>
      <c r="E300" s="111"/>
      <c r="F300" s="114"/>
      <c r="G300" s="112"/>
      <c r="H300" s="113">
        <f t="shared" si="1"/>
        <v>0</v>
      </c>
      <c r="I300" s="1"/>
      <c r="J300" s="1"/>
      <c r="K300" s="6" t="e">
        <f>IF(#REF!=0,0,#REF!*#REF!)</f>
        <v>#REF!</v>
      </c>
      <c r="L300" s="1"/>
      <c r="M300" s="1"/>
      <c r="N300" s="1"/>
      <c r="O300" s="1"/>
      <c r="P300" s="1"/>
      <c r="Q300" s="1"/>
      <c r="R300" s="1"/>
      <c r="S300" s="1"/>
      <c r="T300" s="1"/>
    </row>
    <row r="301" spans="1:25" ht="15.75" customHeight="1" x14ac:dyDescent="0.25">
      <c r="A301" s="1"/>
      <c r="B301" s="120"/>
      <c r="C301" s="116"/>
      <c r="D301" s="111"/>
      <c r="E301" s="111"/>
      <c r="F301" s="114"/>
      <c r="G301" s="112"/>
      <c r="H301" s="113">
        <f t="shared" si="1"/>
        <v>0</v>
      </c>
      <c r="I301" s="1"/>
      <c r="J301" s="1"/>
      <c r="K301" s="6" t="e">
        <f>IF(#REF!=0,0,#REF!*#REF!)</f>
        <v>#REF!</v>
      </c>
      <c r="L301" s="1"/>
      <c r="M301" s="1"/>
      <c r="N301" s="1"/>
      <c r="O301" s="1"/>
      <c r="P301" s="1"/>
      <c r="Q301" s="1"/>
      <c r="R301" s="1"/>
      <c r="S301" s="1"/>
      <c r="T301" s="1"/>
    </row>
    <row r="302" spans="1:25" ht="15.75" customHeight="1" x14ac:dyDescent="0.25">
      <c r="A302" s="1"/>
      <c r="B302" s="120"/>
      <c r="C302" s="116"/>
      <c r="D302" s="111"/>
      <c r="E302" s="111"/>
      <c r="F302" s="114"/>
      <c r="G302" s="112"/>
      <c r="H302" s="113">
        <f t="shared" si="1"/>
        <v>0</v>
      </c>
      <c r="I302" s="1"/>
      <c r="J302" s="1"/>
      <c r="K302" s="6" t="e">
        <f>IF(#REF!=0,0,#REF!*#REF!)</f>
        <v>#REF!</v>
      </c>
      <c r="L302" s="1"/>
      <c r="M302" s="1"/>
      <c r="N302" s="1"/>
      <c r="O302" s="1"/>
      <c r="P302" s="1"/>
      <c r="Q302" s="1"/>
      <c r="R302" s="1"/>
      <c r="S302" s="1"/>
      <c r="T302" s="1"/>
    </row>
    <row r="303" spans="1:25" ht="15.75" customHeight="1" x14ac:dyDescent="0.25">
      <c r="A303" s="1"/>
      <c r="B303" s="120"/>
      <c r="C303" s="116"/>
      <c r="D303" s="111"/>
      <c r="E303" s="111"/>
      <c r="F303" s="114"/>
      <c r="G303" s="129"/>
      <c r="H303" s="113">
        <f t="shared" si="1"/>
        <v>0</v>
      </c>
      <c r="I303" s="1"/>
      <c r="J303" s="1"/>
      <c r="K303" s="6" t="e">
        <f>IF(#REF!=0,0,#REF!*#REF!)</f>
        <v>#REF!</v>
      </c>
      <c r="L303" s="1"/>
      <c r="M303" s="1"/>
      <c r="N303" s="1"/>
      <c r="O303" s="1"/>
      <c r="P303" s="1"/>
      <c r="Q303" s="1"/>
      <c r="R303" s="1"/>
      <c r="S303" s="1"/>
      <c r="T303" s="1"/>
    </row>
    <row r="304" spans="1:25" ht="15.75" customHeight="1" x14ac:dyDescent="0.25">
      <c r="A304" s="1"/>
      <c r="B304" s="120"/>
      <c r="C304" s="116"/>
      <c r="D304" s="111"/>
      <c r="E304" s="111"/>
      <c r="F304" s="114"/>
      <c r="G304" s="128"/>
      <c r="H304" s="113">
        <f t="shared" si="1"/>
        <v>0</v>
      </c>
      <c r="I304" s="1"/>
      <c r="J304" s="1"/>
      <c r="K304" s="6" t="e">
        <f>IF(#REF!=0,0,#REF!*#REF!)</f>
        <v>#REF!</v>
      </c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19"/>
      <c r="C305" s="123"/>
      <c r="D305" s="103"/>
      <c r="E305" s="91"/>
      <c r="F305" s="112"/>
      <c r="G305" s="112"/>
      <c r="H305" s="113">
        <f t="shared" si="1"/>
        <v>0</v>
      </c>
      <c r="I305" s="1"/>
      <c r="J305" s="1"/>
      <c r="K305" s="6" t="e">
        <f>IF(#REF!=0,0,#REF!*#REF!)</f>
        <v>#REF!</v>
      </c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02"/>
      <c r="C306" s="103"/>
      <c r="D306" s="116"/>
      <c r="E306" s="111"/>
      <c r="F306" s="112"/>
      <c r="G306" s="112"/>
      <c r="H306" s="113">
        <f t="shared" si="1"/>
        <v>0</v>
      </c>
      <c r="I306" s="1"/>
      <c r="J306" s="1"/>
      <c r="K306" s="6" t="e">
        <f>IF(#REF!=0,0,#REF!*#REF!)</f>
        <v>#REF!</v>
      </c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22"/>
      <c r="C307" s="116"/>
      <c r="D307" s="91"/>
      <c r="E307" s="91"/>
      <c r="F307" s="112"/>
      <c r="G307" s="112"/>
      <c r="H307" s="113">
        <f t="shared" si="1"/>
        <v>0</v>
      </c>
      <c r="I307" s="1"/>
      <c r="J307" s="1"/>
      <c r="K307" s="6" t="e">
        <f>IF(#REF!=0,0,#REF!*#REF!)</f>
        <v>#REF!</v>
      </c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02"/>
      <c r="C308" s="103"/>
      <c r="D308" s="91"/>
      <c r="E308" s="77"/>
      <c r="F308" s="130"/>
      <c r="G308" s="112"/>
      <c r="H308" s="113">
        <f t="shared" si="1"/>
        <v>0</v>
      </c>
      <c r="I308" s="1"/>
      <c r="J308" s="1"/>
      <c r="K308" s="6" t="e">
        <f>IF(#REF!=0,0,#REF!*#REF!)</f>
        <v>#REF!</v>
      </c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02"/>
      <c r="C309" s="103"/>
      <c r="D309" s="91"/>
      <c r="E309" s="77"/>
      <c r="F309" s="130"/>
      <c r="G309" s="112"/>
      <c r="H309" s="113">
        <f t="shared" si="1"/>
        <v>0</v>
      </c>
      <c r="I309" s="1"/>
      <c r="J309" s="1"/>
      <c r="K309" s="6" t="e">
        <f>IF(#REF!=0,0,#REF!*#REF!)</f>
        <v>#REF!</v>
      </c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02"/>
      <c r="C310" s="103"/>
      <c r="D310" s="91"/>
      <c r="E310" s="77"/>
      <c r="F310" s="130"/>
      <c r="G310" s="112"/>
      <c r="H310" s="113">
        <f t="shared" si="1"/>
        <v>0</v>
      </c>
      <c r="I310" s="1"/>
      <c r="J310" s="1"/>
      <c r="K310" s="6" t="e">
        <f>IF(#REF!=0,0,#REF!*#REF!)</f>
        <v>#REF!</v>
      </c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02"/>
      <c r="C311" s="103"/>
      <c r="D311" s="91"/>
      <c r="E311" s="77"/>
      <c r="F311" s="130"/>
      <c r="G311" s="112"/>
      <c r="H311" s="113">
        <f t="shared" si="1"/>
        <v>0</v>
      </c>
      <c r="I311" s="1"/>
      <c r="J311" s="1"/>
      <c r="K311" s="6" t="e">
        <f>IF(#REF!=0,0,#REF!*#REF!)</f>
        <v>#REF!</v>
      </c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02"/>
      <c r="C312" s="116"/>
      <c r="D312" s="91"/>
      <c r="E312" s="77"/>
      <c r="F312" s="130"/>
      <c r="G312" s="112"/>
      <c r="H312" s="113">
        <f t="shared" si="1"/>
        <v>0</v>
      </c>
      <c r="I312" s="1"/>
      <c r="J312" s="1"/>
      <c r="K312" s="6" t="e">
        <f>IF(#REF!=0,0,#REF!*#REF!)</f>
        <v>#REF!</v>
      </c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02"/>
      <c r="C313" s="77"/>
      <c r="D313" s="91"/>
      <c r="E313" s="77"/>
      <c r="F313" s="130"/>
      <c r="G313" s="112"/>
      <c r="H313" s="113">
        <f t="shared" si="1"/>
        <v>0</v>
      </c>
      <c r="I313" s="1"/>
      <c r="J313" s="1"/>
      <c r="K313" s="6" t="e">
        <f>IF(#REF!=0,0,#REF!*#REF!)</f>
        <v>#REF!</v>
      </c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02"/>
      <c r="C314" s="77"/>
      <c r="D314" s="91"/>
      <c r="E314" s="77"/>
      <c r="F314" s="130"/>
      <c r="G314" s="112"/>
      <c r="H314" s="113">
        <f t="shared" si="1"/>
        <v>0</v>
      </c>
      <c r="I314" s="1"/>
      <c r="J314" s="1"/>
      <c r="K314" s="6" t="e">
        <f>IF(#REF!=0,0,#REF!*#REF!)</f>
        <v>#REF!</v>
      </c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02"/>
      <c r="C315" s="77"/>
      <c r="D315" s="103"/>
      <c r="E315" s="77"/>
      <c r="F315" s="130"/>
      <c r="G315" s="112"/>
      <c r="H315" s="113">
        <f t="shared" si="1"/>
        <v>0</v>
      </c>
      <c r="I315" s="1"/>
      <c r="J315" s="1"/>
      <c r="K315" s="6" t="e">
        <f>IF(#REF!=0,0,#REF!*#REF!)</f>
        <v>#REF!</v>
      </c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02"/>
      <c r="C316" s="77"/>
      <c r="D316" s="91"/>
      <c r="E316" s="77"/>
      <c r="F316" s="130"/>
      <c r="G316" s="112"/>
      <c r="H316" s="113">
        <f t="shared" si="1"/>
        <v>0</v>
      </c>
      <c r="I316" s="1"/>
      <c r="J316" s="1"/>
      <c r="K316" s="6" t="e">
        <f>IF(#REF!=0,0,#REF!*#REF!)</f>
        <v>#REF!</v>
      </c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02"/>
      <c r="C317" s="77"/>
      <c r="D317" s="77"/>
      <c r="E317" s="77"/>
      <c r="F317" s="130"/>
      <c r="G317" s="112"/>
      <c r="H317" s="113">
        <f t="shared" si="1"/>
        <v>0</v>
      </c>
      <c r="I317" s="1"/>
      <c r="J317" s="1"/>
      <c r="K317" s="6" t="e">
        <f>IF(#REF!=0,0,#REF!*#REF!)</f>
        <v>#REF!</v>
      </c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22"/>
      <c r="C318" s="77"/>
      <c r="D318" s="91"/>
      <c r="E318" s="77"/>
      <c r="F318" s="130"/>
      <c r="G318" s="131"/>
      <c r="H318" s="113">
        <f t="shared" si="1"/>
        <v>0</v>
      </c>
      <c r="I318" s="1"/>
      <c r="J318" s="1"/>
      <c r="K318" s="6" t="e">
        <f>IF(#REF!=0,0,#REF!*#REF!)</f>
        <v>#REF!</v>
      </c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18"/>
      <c r="C319" s="77"/>
      <c r="D319" s="91"/>
      <c r="E319" s="77"/>
      <c r="F319" s="124"/>
      <c r="G319" s="132"/>
      <c r="H319" s="113">
        <f t="shared" si="1"/>
        <v>0</v>
      </c>
      <c r="I319" s="1"/>
      <c r="J319" s="1"/>
      <c r="K319" s="6" t="e">
        <f>IF(#REF!=0,0,#REF!*#REF!)</f>
        <v>#REF!</v>
      </c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18"/>
      <c r="C320" s="77"/>
      <c r="D320" s="91"/>
      <c r="E320" s="77"/>
      <c r="F320" s="130"/>
      <c r="G320" s="133"/>
      <c r="H320" s="113">
        <f t="shared" si="1"/>
        <v>0</v>
      </c>
      <c r="I320" s="1"/>
      <c r="J320" s="1"/>
      <c r="K320" s="6" t="e">
        <f>IF(#REF!=0,0,#REF!*#REF!)</f>
        <v>#REF!</v>
      </c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18"/>
      <c r="C321" s="77"/>
      <c r="D321" s="91"/>
      <c r="E321" s="77"/>
      <c r="F321" s="130"/>
      <c r="G321" s="132"/>
      <c r="H321" s="113">
        <f t="shared" si="1"/>
        <v>0</v>
      </c>
      <c r="I321" s="1"/>
      <c r="J321" s="1"/>
      <c r="K321" s="6" t="e">
        <f>IF(#REF!=0,0,#REF!*#REF!)</f>
        <v>#REF!</v>
      </c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18"/>
      <c r="C322" s="77"/>
      <c r="D322" s="91"/>
      <c r="E322" s="77"/>
      <c r="F322" s="130"/>
      <c r="G322" s="133"/>
      <c r="H322" s="113">
        <f t="shared" si="1"/>
        <v>0</v>
      </c>
      <c r="I322" s="1"/>
      <c r="J322" s="1"/>
      <c r="K322" s="6" t="e">
        <f>IF(#REF!=0,0,#REF!*#REF!)</f>
        <v>#REF!</v>
      </c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18"/>
      <c r="C323" s="77"/>
      <c r="D323" s="91"/>
      <c r="E323" s="77"/>
      <c r="F323" s="130"/>
      <c r="G323" s="133"/>
      <c r="H323" s="113">
        <f t="shared" si="1"/>
        <v>0</v>
      </c>
      <c r="I323" s="1"/>
      <c r="J323" s="1"/>
      <c r="K323" s="6" t="e">
        <f>IF(#REF!=0,0,#REF!*#REF!)</f>
        <v>#REF!</v>
      </c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18"/>
      <c r="C324" s="77"/>
      <c r="D324" s="91"/>
      <c r="E324" s="77"/>
      <c r="F324" s="130"/>
      <c r="G324" s="133"/>
      <c r="H324" s="113">
        <f t="shared" si="1"/>
        <v>0</v>
      </c>
      <c r="I324" s="1"/>
      <c r="J324" s="1"/>
      <c r="K324" s="6" t="e">
        <f>IF(#REF!=0,0,#REF!*#REF!)</f>
        <v>#REF!</v>
      </c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18"/>
      <c r="C325" s="77"/>
      <c r="D325" s="91"/>
      <c r="E325" s="77"/>
      <c r="F325" s="130"/>
      <c r="G325" s="133"/>
      <c r="H325" s="113">
        <f t="shared" si="1"/>
        <v>0</v>
      </c>
      <c r="I325" s="1"/>
      <c r="J325" s="1"/>
      <c r="K325" s="6" t="e">
        <f>IF(#REF!=0,0,#REF!*#REF!)</f>
        <v>#REF!</v>
      </c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18"/>
      <c r="C326" s="77"/>
      <c r="D326" s="91"/>
      <c r="E326" s="77"/>
      <c r="F326" s="130"/>
      <c r="G326" s="132"/>
      <c r="H326" s="113">
        <f t="shared" si="1"/>
        <v>0</v>
      </c>
      <c r="I326" s="1"/>
      <c r="J326" s="1"/>
      <c r="K326" s="6" t="e">
        <f>IF(#REF!=0,0,#REF!*#REF!)</f>
        <v>#REF!</v>
      </c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18"/>
      <c r="C327" s="77"/>
      <c r="D327" s="91"/>
      <c r="E327" s="77"/>
      <c r="F327" s="130"/>
      <c r="G327" s="133"/>
      <c r="H327" s="113">
        <f t="shared" si="1"/>
        <v>0</v>
      </c>
      <c r="I327" s="1"/>
      <c r="J327" s="1"/>
      <c r="K327" s="6" t="e">
        <f>IF(#REF!=0,0,#REF!*#REF!)</f>
        <v>#REF!</v>
      </c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18"/>
      <c r="C328" s="77"/>
      <c r="D328" s="91"/>
      <c r="E328" s="77"/>
      <c r="F328" s="130"/>
      <c r="G328" s="133"/>
      <c r="H328" s="113">
        <f t="shared" si="1"/>
        <v>0</v>
      </c>
      <c r="I328" s="1"/>
      <c r="J328" s="1"/>
      <c r="K328" s="6" t="e">
        <f>IF(#REF!=0,0,#REF!*#REF!)</f>
        <v>#REF!</v>
      </c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18"/>
      <c r="C329" s="77"/>
      <c r="D329" s="91"/>
      <c r="E329" s="77"/>
      <c r="F329" s="130"/>
      <c r="G329" s="133"/>
      <c r="H329" s="113">
        <f t="shared" si="1"/>
        <v>0</v>
      </c>
      <c r="I329" s="1"/>
      <c r="J329" s="1"/>
      <c r="K329" s="6" t="e">
        <f>IF(#REF!=0,0,#REF!*#REF!)</f>
        <v>#REF!</v>
      </c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18"/>
      <c r="C330" s="77"/>
      <c r="D330" s="91"/>
      <c r="E330" s="77"/>
      <c r="F330" s="130"/>
      <c r="G330" s="132"/>
      <c r="H330" s="113">
        <f t="shared" si="1"/>
        <v>0</v>
      </c>
      <c r="I330" s="1"/>
      <c r="J330" s="1"/>
      <c r="K330" s="6" t="e">
        <f>IF(#REF!=0,0,#REF!*#REF!)</f>
        <v>#REF!</v>
      </c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18"/>
      <c r="C331" s="77"/>
      <c r="D331" s="91"/>
      <c r="E331" s="77"/>
      <c r="F331" s="130"/>
      <c r="G331" s="133"/>
      <c r="H331" s="113">
        <f t="shared" si="1"/>
        <v>0</v>
      </c>
      <c r="I331" s="1"/>
      <c r="J331" s="1"/>
      <c r="K331" s="6" t="e">
        <f>IF(#REF!=0,0,#REF!*#REF!)</f>
        <v>#REF!</v>
      </c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18"/>
      <c r="C332" s="77"/>
      <c r="D332" s="91"/>
      <c r="E332" s="77"/>
      <c r="F332" s="130"/>
      <c r="G332" s="133"/>
      <c r="H332" s="113">
        <f t="shared" si="1"/>
        <v>0</v>
      </c>
      <c r="I332" s="1"/>
      <c r="J332" s="1"/>
      <c r="K332" s="6" t="e">
        <f>IF(#REF!=0,0,#REF!*#REF!)</f>
        <v>#REF!</v>
      </c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18"/>
      <c r="C333" s="77"/>
      <c r="D333" s="91"/>
      <c r="E333" s="77"/>
      <c r="F333" s="130"/>
      <c r="G333" s="132"/>
      <c r="H333" s="113">
        <f t="shared" si="1"/>
        <v>0</v>
      </c>
      <c r="I333" s="1"/>
      <c r="J333" s="1"/>
      <c r="K333" s="6" t="e">
        <f>IF(#REF!=0,0,#REF!*#REF!)</f>
        <v>#REF!</v>
      </c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18"/>
      <c r="C334" s="77"/>
      <c r="D334" s="91"/>
      <c r="E334" s="77"/>
      <c r="F334" s="130"/>
      <c r="G334" s="133"/>
      <c r="H334" s="113">
        <f t="shared" si="1"/>
        <v>0</v>
      </c>
      <c r="I334" s="1"/>
      <c r="J334" s="1"/>
      <c r="K334" s="6" t="e">
        <f>IF(#REF!=0,0,#REF!*#REF!)</f>
        <v>#REF!</v>
      </c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18"/>
      <c r="C335" s="77"/>
      <c r="D335" s="91"/>
      <c r="E335" s="77"/>
      <c r="F335" s="130"/>
      <c r="G335" s="133"/>
      <c r="H335" s="113">
        <f t="shared" si="1"/>
        <v>0</v>
      </c>
      <c r="I335" s="1"/>
      <c r="J335" s="1"/>
      <c r="K335" s="6" t="e">
        <f>IF(#REF!=0,0,#REF!*#REF!)</f>
        <v>#REF!</v>
      </c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18"/>
      <c r="C336" s="77"/>
      <c r="D336" s="91"/>
      <c r="E336" s="77"/>
      <c r="F336" s="130"/>
      <c r="G336" s="133"/>
      <c r="H336" s="113">
        <f t="shared" si="1"/>
        <v>0</v>
      </c>
      <c r="I336" s="1"/>
      <c r="J336" s="1"/>
      <c r="K336" s="6" t="e">
        <f>IF(#REF!=0,0,#REF!*#REF!)</f>
        <v>#REF!</v>
      </c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18"/>
      <c r="C337" s="77"/>
      <c r="D337" s="77"/>
      <c r="E337" s="77"/>
      <c r="F337" s="77"/>
      <c r="G337" s="77"/>
      <c r="H337" s="113">
        <f t="shared" si="1"/>
        <v>0</v>
      </c>
      <c r="I337" s="1"/>
      <c r="J337" s="1"/>
      <c r="K337" s="6" t="e">
        <f>IF(#REF!=0,0,#REF!*#REF!)</f>
        <v>#REF!</v>
      </c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18"/>
      <c r="C338" s="77"/>
      <c r="D338" s="77"/>
      <c r="E338" s="77"/>
      <c r="F338" s="77"/>
      <c r="G338" s="77"/>
      <c r="H338" s="113">
        <f t="shared" si="1"/>
        <v>0</v>
      </c>
      <c r="I338" s="1"/>
      <c r="J338" s="1"/>
      <c r="K338" s="6" t="e">
        <f>IF(#REF!=0,0,#REF!*#REF!)</f>
        <v>#REF!</v>
      </c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18"/>
      <c r="C339" s="77"/>
      <c r="D339" s="77"/>
      <c r="E339" s="77"/>
      <c r="F339" s="77"/>
      <c r="G339" s="77"/>
      <c r="H339" s="113">
        <f t="shared" si="1"/>
        <v>0</v>
      </c>
      <c r="I339" s="1"/>
      <c r="J339" s="1"/>
      <c r="K339" s="6" t="e">
        <f>IF(#REF!=0,0,#REF!*#REF!)</f>
        <v>#REF!</v>
      </c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18"/>
      <c r="C340" s="77"/>
      <c r="D340" s="77"/>
      <c r="E340" s="77"/>
      <c r="F340" s="77"/>
      <c r="G340" s="77"/>
      <c r="H340" s="7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77"/>
      <c r="C341" s="77"/>
      <c r="D341" s="77"/>
      <c r="E341" s="77"/>
      <c r="F341" s="77"/>
      <c r="G341" s="77"/>
      <c r="H341" s="7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77"/>
      <c r="C342" s="77"/>
      <c r="D342" s="77"/>
      <c r="E342" s="77"/>
      <c r="F342" s="77"/>
      <c r="G342" s="77"/>
      <c r="H342" s="7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77"/>
      <c r="C343" s="77"/>
      <c r="D343" s="77"/>
      <c r="E343" s="77"/>
      <c r="F343" s="77"/>
      <c r="G343" s="77"/>
      <c r="H343" s="7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77"/>
      <c r="C344" s="77"/>
      <c r="D344" s="77"/>
      <c r="E344" s="77"/>
      <c r="F344" s="77"/>
      <c r="G344" s="77"/>
      <c r="H344" s="7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77"/>
      <c r="C345" s="77"/>
      <c r="D345" s="77"/>
      <c r="E345" s="77"/>
      <c r="F345" s="77"/>
      <c r="G345" s="77"/>
      <c r="H345" s="7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77"/>
      <c r="C346" s="77"/>
      <c r="D346" s="77"/>
      <c r="E346" s="77"/>
      <c r="F346" s="77"/>
      <c r="G346" s="77"/>
      <c r="H346" s="7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77"/>
      <c r="C347" s="77"/>
      <c r="D347" s="77"/>
      <c r="E347" s="77"/>
      <c r="F347" s="77"/>
      <c r="G347" s="77"/>
      <c r="H347" s="7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77"/>
      <c r="C348" s="77"/>
      <c r="D348" s="77"/>
      <c r="E348" s="77"/>
      <c r="F348" s="77"/>
      <c r="G348" s="77"/>
      <c r="H348" s="7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77"/>
      <c r="C349" s="77"/>
      <c r="D349" s="77"/>
      <c r="E349" s="77"/>
      <c r="F349" s="77"/>
      <c r="G349" s="77"/>
      <c r="H349" s="7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77"/>
      <c r="C350" s="77"/>
      <c r="D350" s="77"/>
      <c r="E350" s="77"/>
      <c r="F350" s="77"/>
      <c r="G350" s="77"/>
      <c r="H350" s="7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77"/>
      <c r="C351" s="77"/>
      <c r="D351" s="77"/>
      <c r="E351" s="77"/>
      <c r="F351" s="77"/>
      <c r="G351" s="77"/>
      <c r="H351" s="7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77"/>
      <c r="C352" s="77"/>
      <c r="D352" s="77"/>
      <c r="E352" s="77"/>
      <c r="F352" s="77"/>
      <c r="G352" s="77"/>
      <c r="H352" s="7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77"/>
      <c r="C353" s="77"/>
      <c r="D353" s="77"/>
      <c r="E353" s="77"/>
      <c r="F353" s="77"/>
      <c r="G353" s="77"/>
      <c r="H353" s="7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77"/>
      <c r="C354" s="77"/>
      <c r="D354" s="77"/>
      <c r="E354" s="77"/>
      <c r="F354" s="77"/>
      <c r="G354" s="77"/>
      <c r="H354" s="7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77"/>
      <c r="C355" s="77"/>
      <c r="D355" s="77"/>
      <c r="E355" s="77"/>
      <c r="F355" s="77"/>
      <c r="G355" s="77"/>
      <c r="H355" s="7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77"/>
      <c r="C356" s="77"/>
      <c r="D356" s="77"/>
      <c r="E356" s="77"/>
      <c r="F356" s="77"/>
      <c r="G356" s="77"/>
      <c r="H356" s="7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77"/>
      <c r="C357" s="77"/>
      <c r="D357" s="77"/>
      <c r="E357" s="77"/>
      <c r="F357" s="77"/>
      <c r="G357" s="77"/>
      <c r="H357" s="7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77"/>
      <c r="C358" s="77"/>
      <c r="D358" s="77"/>
      <c r="E358" s="77"/>
      <c r="F358" s="77"/>
      <c r="G358" s="77"/>
      <c r="H358" s="7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77"/>
      <c r="C359" s="77"/>
      <c r="D359" s="77"/>
      <c r="E359" s="77"/>
      <c r="F359" s="77"/>
      <c r="G359" s="77"/>
      <c r="H359" s="7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77"/>
      <c r="C360" s="77"/>
      <c r="D360" s="77"/>
      <c r="E360" s="77"/>
      <c r="F360" s="77"/>
      <c r="G360" s="77"/>
      <c r="H360" s="7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77"/>
      <c r="C361" s="77"/>
      <c r="D361" s="77"/>
      <c r="E361" s="77"/>
      <c r="F361" s="77"/>
      <c r="G361" s="77"/>
      <c r="H361" s="7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77"/>
      <c r="C362" s="77"/>
      <c r="D362" s="77"/>
      <c r="E362" s="77"/>
      <c r="F362" s="77"/>
      <c r="G362" s="77"/>
      <c r="H362" s="7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77"/>
      <c r="C363" s="77"/>
      <c r="D363" s="77"/>
      <c r="E363" s="77"/>
      <c r="F363" s="77"/>
      <c r="G363" s="77"/>
      <c r="H363" s="7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77"/>
      <c r="C364" s="77"/>
      <c r="D364" s="77"/>
      <c r="E364" s="77"/>
      <c r="F364" s="77"/>
      <c r="G364" s="77"/>
      <c r="H364" s="7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77"/>
      <c r="C365" s="77"/>
      <c r="D365" s="77"/>
      <c r="E365" s="77"/>
      <c r="F365" s="77"/>
      <c r="G365" s="77"/>
      <c r="H365" s="7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77"/>
      <c r="C366" s="77"/>
      <c r="D366" s="77"/>
      <c r="E366" s="77"/>
      <c r="F366" s="77"/>
      <c r="G366" s="77"/>
      <c r="H366" s="7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77"/>
      <c r="C367" s="77"/>
      <c r="D367" s="77"/>
      <c r="E367" s="77"/>
      <c r="F367" s="77"/>
      <c r="G367" s="77"/>
      <c r="H367" s="7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77"/>
      <c r="C368" s="77"/>
      <c r="D368" s="77"/>
      <c r="E368" s="77"/>
      <c r="F368" s="77"/>
      <c r="G368" s="77"/>
      <c r="H368" s="7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77"/>
      <c r="C369" s="77"/>
      <c r="D369" s="77"/>
      <c r="E369" s="77"/>
      <c r="F369" s="77"/>
      <c r="G369" s="77"/>
      <c r="H369" s="7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77"/>
      <c r="C370" s="77"/>
      <c r="D370" s="77"/>
      <c r="E370" s="77"/>
      <c r="F370" s="77"/>
      <c r="G370" s="77"/>
      <c r="H370" s="7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77"/>
      <c r="C371" s="77"/>
      <c r="D371" s="77"/>
      <c r="E371" s="77"/>
      <c r="F371" s="77"/>
      <c r="G371" s="77"/>
      <c r="H371" s="7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77"/>
      <c r="C372" s="77"/>
      <c r="D372" s="77"/>
      <c r="E372" s="77"/>
      <c r="F372" s="77"/>
      <c r="G372" s="77"/>
      <c r="H372" s="7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77"/>
      <c r="C373" s="77"/>
      <c r="D373" s="77"/>
      <c r="E373" s="77"/>
      <c r="F373" s="77"/>
      <c r="G373" s="77"/>
      <c r="H373" s="7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77"/>
      <c r="C374" s="77"/>
      <c r="D374" s="77"/>
      <c r="E374" s="77"/>
      <c r="F374" s="77"/>
      <c r="G374" s="77"/>
      <c r="H374" s="7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77"/>
      <c r="C375" s="77"/>
      <c r="D375" s="77"/>
      <c r="E375" s="77"/>
      <c r="F375" s="77"/>
      <c r="G375" s="77"/>
      <c r="H375" s="7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77"/>
      <c r="C376" s="77"/>
      <c r="D376" s="77"/>
      <c r="E376" s="77"/>
      <c r="F376" s="77"/>
      <c r="G376" s="77"/>
      <c r="H376" s="7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77"/>
      <c r="C377" s="77"/>
      <c r="D377" s="77"/>
      <c r="E377" s="77"/>
      <c r="F377" s="77"/>
      <c r="G377" s="77"/>
      <c r="H377" s="7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77"/>
      <c r="C378" s="77"/>
      <c r="D378" s="77"/>
      <c r="E378" s="77"/>
      <c r="F378" s="77"/>
      <c r="G378" s="77"/>
      <c r="H378" s="7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77"/>
      <c r="C379" s="77"/>
      <c r="D379" s="77"/>
      <c r="E379" s="77"/>
      <c r="F379" s="77"/>
      <c r="G379" s="77"/>
      <c r="H379" s="7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77"/>
      <c r="C380" s="77"/>
      <c r="D380" s="77"/>
      <c r="E380" s="77"/>
      <c r="F380" s="77"/>
      <c r="G380" s="77"/>
      <c r="H380" s="7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77"/>
      <c r="C381" s="77"/>
      <c r="D381" s="77"/>
      <c r="E381" s="77"/>
      <c r="F381" s="77"/>
      <c r="G381" s="77"/>
      <c r="H381" s="7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77"/>
      <c r="C382" s="77"/>
      <c r="D382" s="77"/>
      <c r="E382" s="77"/>
      <c r="F382" s="77"/>
      <c r="G382" s="77"/>
      <c r="H382" s="7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77"/>
      <c r="C383" s="77"/>
      <c r="D383" s="77"/>
      <c r="E383" s="77"/>
      <c r="F383" s="77"/>
      <c r="G383" s="77"/>
      <c r="H383" s="7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77"/>
      <c r="C384" s="77"/>
      <c r="D384" s="77"/>
      <c r="E384" s="77"/>
      <c r="F384" s="77"/>
      <c r="G384" s="77"/>
      <c r="H384" s="7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77"/>
      <c r="C385" s="77"/>
      <c r="D385" s="77"/>
      <c r="E385" s="77"/>
      <c r="F385" s="77"/>
      <c r="G385" s="77"/>
      <c r="H385" s="7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77"/>
      <c r="C386" s="77"/>
      <c r="D386" s="77"/>
      <c r="E386" s="77"/>
      <c r="F386" s="77"/>
      <c r="G386" s="77"/>
      <c r="H386" s="7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77"/>
      <c r="C387" s="77"/>
      <c r="D387" s="77"/>
      <c r="E387" s="77"/>
      <c r="F387" s="77"/>
      <c r="G387" s="77"/>
      <c r="H387" s="7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77"/>
      <c r="C388" s="77"/>
      <c r="D388" s="77"/>
      <c r="E388" s="77"/>
      <c r="F388" s="77"/>
      <c r="G388" s="77"/>
      <c r="H388" s="7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77"/>
      <c r="C389" s="77"/>
      <c r="D389" s="77"/>
      <c r="E389" s="77"/>
      <c r="F389" s="77"/>
      <c r="G389" s="77"/>
      <c r="H389" s="7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77"/>
      <c r="C390" s="77"/>
      <c r="D390" s="77"/>
      <c r="E390" s="77"/>
      <c r="F390" s="77"/>
      <c r="G390" s="77"/>
      <c r="H390" s="7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77"/>
      <c r="C391" s="77"/>
      <c r="D391" s="77"/>
      <c r="E391" s="77"/>
      <c r="F391" s="77"/>
      <c r="G391" s="77"/>
      <c r="H391" s="7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77"/>
      <c r="C392" s="77"/>
      <c r="D392" s="77"/>
      <c r="E392" s="77"/>
      <c r="F392" s="77"/>
      <c r="G392" s="77"/>
      <c r="H392" s="7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77"/>
      <c r="C393" s="77"/>
      <c r="D393" s="77"/>
      <c r="E393" s="77"/>
      <c r="F393" s="77"/>
      <c r="G393" s="77"/>
      <c r="H393" s="7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77"/>
      <c r="C394" s="77"/>
      <c r="D394" s="77"/>
      <c r="E394" s="77"/>
      <c r="F394" s="77"/>
      <c r="G394" s="77"/>
      <c r="H394" s="7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77"/>
      <c r="C395" s="77"/>
      <c r="D395" s="77"/>
      <c r="E395" s="77"/>
      <c r="F395" s="77"/>
      <c r="G395" s="77"/>
      <c r="H395" s="7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77"/>
      <c r="C396" s="77"/>
      <c r="D396" s="77"/>
      <c r="E396" s="77"/>
      <c r="F396" s="77"/>
      <c r="G396" s="77"/>
      <c r="H396" s="7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77"/>
      <c r="C397" s="77"/>
      <c r="D397" s="77"/>
      <c r="E397" s="77"/>
      <c r="F397" s="77"/>
      <c r="G397" s="77"/>
      <c r="H397" s="7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77"/>
      <c r="C398" s="77"/>
      <c r="D398" s="77"/>
      <c r="E398" s="77"/>
      <c r="F398" s="77"/>
      <c r="G398" s="77"/>
      <c r="H398" s="7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77"/>
      <c r="C399" s="77"/>
      <c r="D399" s="77"/>
      <c r="E399" s="77"/>
      <c r="F399" s="77"/>
      <c r="G399" s="77"/>
      <c r="H399" s="7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77"/>
      <c r="C400" s="77"/>
      <c r="D400" s="77"/>
      <c r="E400" s="77"/>
      <c r="F400" s="77"/>
      <c r="G400" s="77"/>
      <c r="H400" s="7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77"/>
      <c r="C401" s="77"/>
      <c r="D401" s="77"/>
      <c r="E401" s="77"/>
      <c r="F401" s="77"/>
      <c r="G401" s="77"/>
      <c r="H401" s="7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77"/>
      <c r="C402" s="77"/>
      <c r="D402" s="77"/>
      <c r="E402" s="77"/>
      <c r="F402" s="77"/>
      <c r="G402" s="77"/>
      <c r="H402" s="7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77"/>
      <c r="C403" s="77"/>
      <c r="D403" s="77"/>
      <c r="E403" s="77"/>
      <c r="F403" s="77"/>
      <c r="G403" s="77"/>
      <c r="H403" s="7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77"/>
      <c r="C404" s="77"/>
      <c r="D404" s="77"/>
      <c r="E404" s="77"/>
      <c r="F404" s="77"/>
      <c r="G404" s="77"/>
      <c r="H404" s="7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77"/>
      <c r="C405" s="77"/>
      <c r="D405" s="77"/>
      <c r="E405" s="77"/>
      <c r="F405" s="77"/>
      <c r="G405" s="77"/>
      <c r="H405" s="7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77"/>
      <c r="C406" s="77"/>
      <c r="D406" s="77"/>
      <c r="E406" s="77"/>
      <c r="F406" s="77"/>
      <c r="G406" s="77"/>
      <c r="H406" s="7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77"/>
      <c r="C407" s="77"/>
      <c r="D407" s="77"/>
      <c r="E407" s="77"/>
      <c r="F407" s="77"/>
      <c r="G407" s="77"/>
      <c r="H407" s="7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77"/>
      <c r="C408" s="77"/>
      <c r="D408" s="77"/>
      <c r="E408" s="77"/>
      <c r="F408" s="77"/>
      <c r="G408" s="77"/>
      <c r="H408" s="7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77"/>
      <c r="C409" s="77"/>
      <c r="D409" s="77"/>
      <c r="E409" s="77"/>
      <c r="F409" s="77"/>
      <c r="G409" s="77"/>
      <c r="H409" s="7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77"/>
      <c r="C410" s="77"/>
      <c r="D410" s="77"/>
      <c r="E410" s="77"/>
      <c r="F410" s="77"/>
      <c r="G410" s="77"/>
      <c r="H410" s="7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77"/>
      <c r="C411" s="77"/>
      <c r="D411" s="77"/>
      <c r="E411" s="77"/>
      <c r="F411" s="77"/>
      <c r="G411" s="77"/>
      <c r="H411" s="7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77"/>
      <c r="C412" s="77"/>
      <c r="D412" s="77"/>
      <c r="E412" s="77"/>
      <c r="F412" s="77"/>
      <c r="G412" s="77"/>
      <c r="H412" s="7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77"/>
      <c r="C413" s="77"/>
      <c r="D413" s="77"/>
      <c r="E413" s="77"/>
      <c r="F413" s="77"/>
      <c r="G413" s="77"/>
      <c r="H413" s="7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77"/>
      <c r="C414" s="77"/>
      <c r="D414" s="77"/>
      <c r="E414" s="77"/>
      <c r="F414" s="77"/>
      <c r="G414" s="77"/>
      <c r="H414" s="7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77"/>
      <c r="C415" s="77"/>
      <c r="D415" s="77"/>
      <c r="E415" s="77"/>
      <c r="F415" s="77"/>
      <c r="G415" s="77"/>
      <c r="H415" s="7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77"/>
      <c r="C416" s="77"/>
      <c r="D416" s="77"/>
      <c r="E416" s="77"/>
      <c r="F416" s="77"/>
      <c r="G416" s="77"/>
      <c r="H416" s="7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77"/>
      <c r="C417" s="77"/>
      <c r="D417" s="77"/>
      <c r="E417" s="77"/>
      <c r="F417" s="77"/>
      <c r="G417" s="77"/>
      <c r="H417" s="7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77"/>
      <c r="C418" s="77"/>
      <c r="D418" s="77"/>
      <c r="E418" s="77"/>
      <c r="F418" s="77"/>
      <c r="G418" s="77"/>
      <c r="H418" s="7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77"/>
      <c r="C419" s="77"/>
      <c r="D419" s="77"/>
      <c r="E419" s="77"/>
      <c r="F419" s="77"/>
      <c r="G419" s="77"/>
      <c r="H419" s="7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77"/>
      <c r="C420" s="77"/>
      <c r="D420" s="77"/>
      <c r="E420" s="77"/>
      <c r="F420" s="77"/>
      <c r="G420" s="77"/>
      <c r="H420" s="7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77"/>
      <c r="C421" s="77"/>
      <c r="D421" s="77"/>
      <c r="E421" s="77"/>
      <c r="F421" s="77"/>
      <c r="G421" s="77"/>
      <c r="H421" s="7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77"/>
      <c r="C422" s="77"/>
      <c r="D422" s="77"/>
      <c r="E422" s="77"/>
      <c r="F422" s="77"/>
      <c r="G422" s="77"/>
      <c r="H422" s="7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77"/>
      <c r="C423" s="77"/>
      <c r="D423" s="77"/>
      <c r="E423" s="77"/>
      <c r="F423" s="77"/>
      <c r="G423" s="77"/>
      <c r="H423" s="7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77"/>
      <c r="C424" s="77"/>
      <c r="D424" s="77"/>
      <c r="E424" s="77"/>
      <c r="F424" s="77"/>
      <c r="G424" s="77"/>
      <c r="H424" s="7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77"/>
      <c r="C425" s="77"/>
      <c r="D425" s="77"/>
      <c r="E425" s="77"/>
      <c r="F425" s="77"/>
      <c r="G425" s="77"/>
      <c r="H425" s="7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77"/>
      <c r="C426" s="77"/>
      <c r="D426" s="77"/>
      <c r="E426" s="77"/>
      <c r="F426" s="77"/>
      <c r="G426" s="77"/>
      <c r="H426" s="7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77"/>
      <c r="C427" s="77"/>
      <c r="D427" s="77"/>
      <c r="E427" s="77"/>
      <c r="F427" s="77"/>
      <c r="G427" s="77"/>
      <c r="H427" s="7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77"/>
      <c r="C428" s="77"/>
      <c r="D428" s="77"/>
      <c r="E428" s="77"/>
      <c r="F428" s="77"/>
      <c r="G428" s="77"/>
      <c r="H428" s="7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77"/>
      <c r="C429" s="77"/>
      <c r="D429" s="77"/>
      <c r="E429" s="77"/>
      <c r="F429" s="77"/>
      <c r="G429" s="77"/>
      <c r="H429" s="7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77"/>
      <c r="C430" s="77"/>
      <c r="D430" s="77"/>
      <c r="E430" s="77"/>
      <c r="F430" s="77"/>
      <c r="G430" s="77"/>
      <c r="H430" s="7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77"/>
      <c r="C431" s="77"/>
      <c r="D431" s="77"/>
      <c r="E431" s="77"/>
      <c r="F431" s="77"/>
      <c r="G431" s="77"/>
      <c r="H431" s="7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77"/>
      <c r="C432" s="77"/>
      <c r="D432" s="77"/>
      <c r="E432" s="77"/>
      <c r="F432" s="77"/>
      <c r="G432" s="77"/>
      <c r="H432" s="7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77"/>
      <c r="C433" s="77"/>
      <c r="D433" s="77"/>
      <c r="E433" s="77"/>
      <c r="F433" s="77"/>
      <c r="G433" s="77"/>
      <c r="H433" s="7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77"/>
      <c r="C434" s="77"/>
      <c r="D434" s="77"/>
      <c r="E434" s="77"/>
      <c r="F434" s="77"/>
      <c r="G434" s="77"/>
      <c r="H434" s="7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77"/>
      <c r="C435" s="77"/>
      <c r="D435" s="77"/>
      <c r="E435" s="77"/>
      <c r="F435" s="77"/>
      <c r="G435" s="77"/>
      <c r="H435" s="7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77"/>
      <c r="C436" s="77"/>
      <c r="D436" s="77"/>
      <c r="E436" s="77"/>
      <c r="F436" s="77"/>
      <c r="G436" s="77"/>
      <c r="H436" s="7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77"/>
      <c r="C437" s="77"/>
      <c r="D437" s="77"/>
      <c r="E437" s="77"/>
      <c r="F437" s="77"/>
      <c r="G437" s="77"/>
      <c r="H437" s="7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77"/>
      <c r="C438" s="77"/>
      <c r="D438" s="77"/>
      <c r="E438" s="77"/>
      <c r="F438" s="77"/>
      <c r="G438" s="77"/>
      <c r="H438" s="7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77"/>
      <c r="C439" s="77"/>
      <c r="D439" s="77"/>
      <c r="E439" s="77"/>
      <c r="F439" s="77"/>
      <c r="G439" s="77"/>
      <c r="H439" s="7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77"/>
      <c r="C440" s="77"/>
      <c r="D440" s="77"/>
      <c r="E440" s="77"/>
      <c r="F440" s="77"/>
      <c r="G440" s="77"/>
      <c r="H440" s="7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77"/>
      <c r="C441" s="77"/>
      <c r="D441" s="77"/>
      <c r="E441" s="77"/>
      <c r="F441" s="77"/>
      <c r="G441" s="77"/>
      <c r="H441" s="7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77"/>
      <c r="C442" s="77"/>
      <c r="D442" s="77"/>
      <c r="E442" s="77"/>
      <c r="F442" s="77"/>
      <c r="G442" s="77"/>
      <c r="H442" s="7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77"/>
      <c r="C443" s="77"/>
      <c r="D443" s="77"/>
      <c r="E443" s="77"/>
      <c r="F443" s="77"/>
      <c r="G443" s="77"/>
      <c r="H443" s="7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77"/>
      <c r="C444" s="77"/>
      <c r="D444" s="77"/>
      <c r="E444" s="77"/>
      <c r="F444" s="77"/>
      <c r="G444" s="77"/>
      <c r="H444" s="7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</sheetData>
  <mergeCells count="7">
    <mergeCell ref="C201:G201"/>
    <mergeCell ref="B202:G202"/>
    <mergeCell ref="B203:G203"/>
    <mergeCell ref="A5:B5"/>
    <mergeCell ref="B1:H1"/>
    <mergeCell ref="B2:H2"/>
    <mergeCell ref="B48:H48"/>
  </mergeCells>
  <dataValidations count="1">
    <dataValidation type="custom" allowBlank="1" showInputMessage="1" showErrorMessage="1" prompt="Invalid rate - A value with an invalid decimal part_x000a_was entered." sqref="G57:G58" xr:uid="{00000000-0002-0000-0000-000000000000}">
      <formula1>(G57)-TRUNC(G57,2)=0</formula1>
    </dataValidation>
  </dataValidations>
  <pageMargins left="0.7" right="0.7" top="0.75" bottom="0.75" header="0" footer="0"/>
  <pageSetup paperSize="9" scale="74" fitToHeight="0" orientation="portrait" r:id="rId1"/>
  <rowBreaks count="3" manualBreakCount="3">
    <brk id="48" min="1" max="9" man="1"/>
    <brk id="92" min="1" max="9" man="1"/>
    <brk id="161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75"/>
  <sheetViews>
    <sheetView workbookViewId="0">
      <selection activeCell="D20" sqref="D20"/>
    </sheetView>
  </sheetViews>
  <sheetFormatPr defaultColWidth="14.42578125" defaultRowHeight="15" customHeight="1" x14ac:dyDescent="0.25"/>
  <cols>
    <col min="1" max="1" width="8.85546875" customWidth="1"/>
    <col min="2" max="2" width="12.140625" customWidth="1"/>
    <col min="3" max="3" width="51.85546875" customWidth="1"/>
    <col min="4" max="4" width="20.140625" customWidth="1"/>
    <col min="5" max="5" width="16.5703125" customWidth="1"/>
    <col min="6" max="6" width="11.5703125" customWidth="1"/>
    <col min="7" max="7" width="8.85546875" customWidth="1"/>
    <col min="8" max="9" width="12.42578125" customWidth="1"/>
    <col min="10" max="25" width="8.85546875" customWidth="1"/>
  </cols>
  <sheetData>
    <row r="1" spans="1:25" ht="30" customHeight="1" x14ac:dyDescent="0.25">
      <c r="A1" s="1"/>
      <c r="B1" s="1"/>
      <c r="C1" s="2" t="s">
        <v>243</v>
      </c>
      <c r="D1" s="200" t="s">
        <v>244</v>
      </c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 t="s">
        <v>10</v>
      </c>
      <c r="C2" s="1" t="s">
        <v>11</v>
      </c>
      <c r="D2" s="28"/>
      <c r="E2" s="2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25">
      <c r="A3" s="1"/>
      <c r="B3" s="1" t="s">
        <v>95</v>
      </c>
      <c r="C3" s="1" t="s">
        <v>96</v>
      </c>
      <c r="D3" s="28"/>
      <c r="E3" s="28"/>
      <c r="F3" s="1"/>
      <c r="G3" s="1"/>
      <c r="H3" s="28"/>
      <c r="I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 t="s">
        <v>105</v>
      </c>
      <c r="C4" s="1" t="s">
        <v>109</v>
      </c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25">
      <c r="A5" s="1"/>
      <c r="B5" s="1" t="s">
        <v>116</v>
      </c>
      <c r="C5" s="1" t="s">
        <v>117</v>
      </c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 t="s">
        <v>126</v>
      </c>
      <c r="C6" s="1" t="s">
        <v>127</v>
      </c>
      <c r="D6" s="28"/>
      <c r="E6" s="28"/>
      <c r="F6" s="1"/>
      <c r="G6" s="1"/>
      <c r="H6" s="1"/>
      <c r="I6" s="2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 t="s">
        <v>387</v>
      </c>
      <c r="C7" s="1" t="s">
        <v>386</v>
      </c>
      <c r="D7" s="28"/>
      <c r="E7" s="28"/>
      <c r="F7" s="1"/>
      <c r="G7" s="1"/>
      <c r="H7" s="1"/>
      <c r="I7" s="2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 t="s">
        <v>159</v>
      </c>
      <c r="C8" s="1" t="s">
        <v>160</v>
      </c>
      <c r="D8" s="26"/>
      <c r="F8" s="1"/>
      <c r="G8" s="1"/>
      <c r="H8" s="1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1"/>
      <c r="B9" s="1" t="s">
        <v>170</v>
      </c>
      <c r="C9" s="1" t="s">
        <v>171</v>
      </c>
      <c r="D9" s="28"/>
      <c r="E9" s="2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1"/>
      <c r="B10" s="1" t="s">
        <v>192</v>
      </c>
      <c r="C10" s="1" t="s">
        <v>193</v>
      </c>
      <c r="D10" s="28"/>
      <c r="E10" s="2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1"/>
      <c r="B11" s="1"/>
      <c r="C11" s="2" t="s">
        <v>245</v>
      </c>
      <c r="D11" s="30"/>
      <c r="E11" s="3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1"/>
      <c r="B12" s="1"/>
      <c r="C12" s="1"/>
      <c r="D12" s="1"/>
      <c r="E12" s="28"/>
      <c r="F12" s="1"/>
      <c r="G12" s="1"/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1"/>
      <c r="B13" s="207" t="s">
        <v>257</v>
      </c>
      <c r="C13" s="207" t="s">
        <v>204</v>
      </c>
      <c r="D13" s="1"/>
      <c r="E13" s="2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5">
      <c r="A14" s="1"/>
      <c r="B14" s="207"/>
      <c r="C14" s="207"/>
      <c r="D14" s="1"/>
      <c r="E14" s="2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1"/>
      <c r="B15" s="207" t="s">
        <v>201</v>
      </c>
      <c r="C15" s="207" t="s">
        <v>224</v>
      </c>
      <c r="D15" s="1"/>
      <c r="E15" s="2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4" customHeight="1" x14ac:dyDescent="0.25">
      <c r="A17" s="1"/>
      <c r="B17" s="194" t="s">
        <v>376</v>
      </c>
      <c r="C17" s="1"/>
      <c r="D17" s="1"/>
      <c r="E17" s="3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"/>
      <c r="B18" s="2" t="s">
        <v>246</v>
      </c>
      <c r="C18" s="2"/>
      <c r="D18" s="1"/>
      <c r="E18" s="3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1"/>
      <c r="B19" s="1"/>
      <c r="C19" s="1"/>
      <c r="D19" s="1"/>
      <c r="E19" s="3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"/>
      <c r="B20" s="32"/>
      <c r="C20" s="1"/>
      <c r="D20" s="1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1"/>
      <c r="C21" s="2"/>
      <c r="D21" s="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"/>
      <c r="B22" s="1"/>
      <c r="C22" s="1"/>
      <c r="D22" s="1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1"/>
      <c r="C23" s="1"/>
      <c r="D23" s="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</sheetData>
  <pageMargins left="0.7" right="0.7" top="0.75" bottom="0.75" header="0" footer="0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D1000"/>
  <sheetViews>
    <sheetView topLeftCell="A20" workbookViewId="0">
      <selection activeCell="C10" sqref="C10"/>
    </sheetView>
  </sheetViews>
  <sheetFormatPr defaultColWidth="14.42578125" defaultRowHeight="15" customHeight="1" x14ac:dyDescent="0.25"/>
  <cols>
    <col min="1" max="2" width="8.7109375" customWidth="1"/>
    <col min="3" max="3" width="47.7109375" customWidth="1"/>
    <col min="4" max="4" width="50.7109375" customWidth="1"/>
    <col min="5" max="26" width="8.7109375" customWidth="1"/>
  </cols>
  <sheetData>
    <row r="2" spans="3:4" x14ac:dyDescent="0.25">
      <c r="C2" s="33" t="s">
        <v>4</v>
      </c>
      <c r="D2" s="34" t="s">
        <v>9</v>
      </c>
    </row>
    <row r="3" spans="3:4" x14ac:dyDescent="0.25">
      <c r="C3" s="35"/>
      <c r="D3" s="36"/>
    </row>
    <row r="4" spans="3:4" ht="24" customHeight="1" x14ac:dyDescent="0.25">
      <c r="C4" s="35" t="s">
        <v>247</v>
      </c>
      <c r="D4" s="36"/>
    </row>
    <row r="5" spans="3:4" x14ac:dyDescent="0.25">
      <c r="C5" s="35"/>
      <c r="D5" s="36"/>
    </row>
    <row r="6" spans="3:4" x14ac:dyDescent="0.25">
      <c r="C6" s="35" t="s">
        <v>248</v>
      </c>
      <c r="D6" s="37"/>
    </row>
    <row r="7" spans="3:4" x14ac:dyDescent="0.25">
      <c r="C7" s="35"/>
      <c r="D7" s="37"/>
    </row>
    <row r="8" spans="3:4" x14ac:dyDescent="0.25">
      <c r="C8" s="35" t="s">
        <v>377</v>
      </c>
      <c r="D8" s="37"/>
    </row>
    <row r="9" spans="3:4" x14ac:dyDescent="0.25">
      <c r="C9" s="35"/>
      <c r="D9" s="38"/>
    </row>
    <row r="10" spans="3:4" x14ac:dyDescent="0.25">
      <c r="C10" s="35" t="s">
        <v>256</v>
      </c>
      <c r="D10" s="39"/>
    </row>
    <row r="11" spans="3:4" x14ac:dyDescent="0.25">
      <c r="C11" s="40"/>
      <c r="D11" s="37"/>
    </row>
    <row r="12" spans="3:4" x14ac:dyDescent="0.25">
      <c r="C12" s="41"/>
      <c r="D12" s="42"/>
    </row>
    <row r="13" spans="3:4" x14ac:dyDescent="0.25">
      <c r="C13" s="43"/>
      <c r="D13" s="38"/>
    </row>
    <row r="14" spans="3:4" x14ac:dyDescent="0.25">
      <c r="C14" s="43" t="s">
        <v>249</v>
      </c>
      <c r="D14" s="44">
        <f>D6+D8+D10</f>
        <v>0</v>
      </c>
    </row>
    <row r="15" spans="3:4" x14ac:dyDescent="0.25">
      <c r="C15" s="45"/>
      <c r="D15" s="46"/>
    </row>
    <row r="16" spans="3:4" x14ac:dyDescent="0.25">
      <c r="C16" s="43"/>
      <c r="D16" s="38"/>
    </row>
    <row r="17" spans="3:4" x14ac:dyDescent="0.25">
      <c r="C17" s="47" t="s">
        <v>250</v>
      </c>
      <c r="D17" s="37">
        <f>D14*0.1</f>
        <v>0</v>
      </c>
    </row>
    <row r="18" spans="3:4" x14ac:dyDescent="0.25">
      <c r="C18" s="45"/>
      <c r="D18" s="46"/>
    </row>
    <row r="19" spans="3:4" x14ac:dyDescent="0.25">
      <c r="C19" s="43"/>
      <c r="D19" s="38"/>
    </row>
    <row r="20" spans="3:4" x14ac:dyDescent="0.25">
      <c r="C20" s="43" t="s">
        <v>251</v>
      </c>
      <c r="D20" s="44">
        <f>D17+D14</f>
        <v>0</v>
      </c>
    </row>
    <row r="21" spans="3:4" ht="15.75" customHeight="1" x14ac:dyDescent="0.25">
      <c r="C21" s="48"/>
      <c r="D21" s="49"/>
    </row>
    <row r="22" spans="3:4" ht="15.75" customHeight="1" x14ac:dyDescent="0.25">
      <c r="C22" s="43"/>
      <c r="D22" s="38"/>
    </row>
    <row r="23" spans="3:4" ht="15.75" customHeight="1" x14ac:dyDescent="0.25">
      <c r="C23" s="47" t="s">
        <v>252</v>
      </c>
      <c r="D23" s="37">
        <f>D20*8%</f>
        <v>0</v>
      </c>
    </row>
    <row r="24" spans="3:4" ht="15.75" customHeight="1" x14ac:dyDescent="0.25">
      <c r="C24" s="45"/>
      <c r="D24" s="46"/>
    </row>
    <row r="25" spans="3:4" ht="15.75" customHeight="1" x14ac:dyDescent="0.25">
      <c r="C25" s="35"/>
      <c r="D25" s="38"/>
    </row>
    <row r="26" spans="3:4" ht="15.75" customHeight="1" x14ac:dyDescent="0.25">
      <c r="C26" s="43" t="s">
        <v>253</v>
      </c>
      <c r="D26" s="44">
        <f>D23+D20</f>
        <v>0</v>
      </c>
    </row>
    <row r="27" spans="3:4" ht="15.75" customHeight="1" x14ac:dyDescent="0.25">
      <c r="C27" s="48"/>
      <c r="D27" s="42"/>
    </row>
    <row r="28" spans="3:4" ht="15.75" customHeight="1" x14ac:dyDescent="0.25">
      <c r="C28" s="43"/>
      <c r="D28" s="38"/>
    </row>
    <row r="29" spans="3:4" ht="15.75" customHeight="1" x14ac:dyDescent="0.25">
      <c r="C29" s="47" t="s">
        <v>254</v>
      </c>
      <c r="D29" s="37">
        <f>D26*0.15</f>
        <v>0</v>
      </c>
    </row>
    <row r="30" spans="3:4" ht="15.75" customHeight="1" x14ac:dyDescent="0.25">
      <c r="C30" s="50"/>
      <c r="D30" s="46"/>
    </row>
    <row r="31" spans="3:4" ht="15.75" customHeight="1" x14ac:dyDescent="0.25">
      <c r="C31" s="51"/>
      <c r="D31" s="52"/>
    </row>
    <row r="32" spans="3:4" ht="15.75" customHeight="1" x14ac:dyDescent="0.25">
      <c r="C32" s="43" t="s">
        <v>255</v>
      </c>
      <c r="D32" s="53">
        <f>D29+D26</f>
        <v>0</v>
      </c>
    </row>
    <row r="33" spans="3:4" ht="15.75" customHeight="1" x14ac:dyDescent="0.25">
      <c r="C33" s="54"/>
      <c r="D33" s="55"/>
    </row>
    <row r="34" spans="3:4" ht="15.75" customHeight="1" x14ac:dyDescent="0.25"/>
    <row r="35" spans="3:4" ht="15.75" customHeight="1" x14ac:dyDescent="0.25"/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BoQ</vt:lpstr>
      <vt:lpstr>Summary with CPG %</vt:lpstr>
      <vt:lpstr>SUMMARY WITH 15% VAT</vt:lpstr>
      <vt:lpstr>BoQ!Print_Area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Hlengiwe Nene</cp:lastModifiedBy>
  <cp:lastPrinted>2023-10-19T13:27:59Z</cp:lastPrinted>
  <dcterms:created xsi:type="dcterms:W3CDTF">2023-02-08T13:57:33Z</dcterms:created>
  <dcterms:modified xsi:type="dcterms:W3CDTF">2023-10-19T14:04:43Z</dcterms:modified>
</cp:coreProperties>
</file>